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255851C7-D29C-4BD5-A0A7-39CC7CF180E2}" xr6:coauthVersionLast="47" xr6:coauthVersionMax="47" xr10:uidLastSave="{00000000-0000-0000-0000-000000000000}"/>
  <bookViews>
    <workbookView xWindow="-108" yWindow="-108" windowWidth="23256" windowHeight="12456" tabRatio="889" activeTab="4" xr2:uid="{E13F5CE9-6FD9-401A-85D5-4528C3B06FA5}"/>
  </bookViews>
  <sheets>
    <sheet name="General Information" sheetId="11" r:id="rId1"/>
    <sheet name="Assets" sheetId="1" r:id="rId2"/>
    <sheet name="Liabilities" sheetId="2" r:id="rId3"/>
    <sheet name="Other products" sheetId="3" r:id="rId4"/>
    <sheet name="Business Volumes" sheetId="5" r:id="rId5"/>
    <sheet name="Structured Deposits Report" sheetId="6" r:id="rId6"/>
    <sheet name="Off BS Exposure" sheetId="7" r:id="rId7"/>
    <sheet name="Nostro" sheetId="8" r:id="rId8"/>
    <sheet name="Reconciliation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5" l="1"/>
  <c r="D38" i="5"/>
  <c r="D30" i="5" s="1"/>
  <c r="E31" i="5"/>
  <c r="J55" i="2"/>
  <c r="J47" i="2"/>
  <c r="J46" i="2"/>
  <c r="J45" i="2"/>
  <c r="J32" i="2"/>
  <c r="C68" i="1"/>
  <c r="B68" i="1"/>
  <c r="I46" i="1"/>
  <c r="H46" i="1"/>
  <c r="G46" i="1"/>
  <c r="F46" i="1"/>
  <c r="E46" i="1"/>
  <c r="D46" i="1"/>
  <c r="C46" i="1"/>
  <c r="B46" i="1"/>
  <c r="B45" i="1" s="1"/>
  <c r="C33" i="1"/>
  <c r="B33" i="1"/>
  <c r="J30" i="1"/>
  <c r="J25" i="1"/>
  <c r="E25" i="1"/>
  <c r="D25" i="1"/>
  <c r="C25" i="1"/>
  <c r="B25" i="1"/>
  <c r="I14" i="1"/>
  <c r="F14" i="1"/>
  <c r="E14" i="1"/>
  <c r="C14" i="1"/>
  <c r="B14" i="1"/>
  <c r="J14" i="1"/>
  <c r="F10" i="1"/>
  <c r="J10" i="1" s="1"/>
  <c r="B7" i="1"/>
  <c r="F19" i="5"/>
  <c r="F14" i="5"/>
  <c r="J89" i="1"/>
  <c r="J90" i="1"/>
  <c r="B13" i="9"/>
  <c r="C8" i="7"/>
  <c r="C15" i="7" s="1"/>
  <c r="E41" i="5"/>
  <c r="D41" i="5"/>
  <c r="E35" i="5"/>
  <c r="D35" i="5"/>
  <c r="D31" i="5" s="1"/>
  <c r="D19" i="5"/>
  <c r="E19" i="5"/>
  <c r="E14" i="5"/>
  <c r="D14" i="5"/>
  <c r="F13" i="5" l="1"/>
  <c r="J20" i="1"/>
  <c r="J8" i="1"/>
  <c r="J57" i="2" l="1"/>
  <c r="B11" i="3"/>
  <c r="C11" i="3"/>
  <c r="D11" i="3"/>
  <c r="E11" i="3"/>
  <c r="F11" i="3"/>
  <c r="G11" i="3"/>
  <c r="H11" i="3"/>
  <c r="I11" i="3"/>
  <c r="J13" i="3" l="1"/>
  <c r="J12" i="3"/>
  <c r="J8" i="3"/>
  <c r="J7" i="3"/>
  <c r="C52" i="2"/>
  <c r="D52" i="2"/>
  <c r="E52" i="2"/>
  <c r="F52" i="2"/>
  <c r="G52" i="2"/>
  <c r="H52" i="2"/>
  <c r="I52" i="2"/>
  <c r="B52" i="2"/>
  <c r="C42" i="2"/>
  <c r="D42" i="2"/>
  <c r="E42" i="2"/>
  <c r="F42" i="2"/>
  <c r="G42" i="2"/>
  <c r="H42" i="2"/>
  <c r="I42" i="2"/>
  <c r="B42" i="2"/>
  <c r="C36" i="2"/>
  <c r="D36" i="2"/>
  <c r="E36" i="2"/>
  <c r="F36" i="2"/>
  <c r="G36" i="2"/>
  <c r="H36" i="2"/>
  <c r="I36" i="2"/>
  <c r="B36" i="2"/>
  <c r="C26" i="2"/>
  <c r="D26" i="2"/>
  <c r="E26" i="2"/>
  <c r="F26" i="2"/>
  <c r="G26" i="2"/>
  <c r="H26" i="2"/>
  <c r="I26" i="2"/>
  <c r="B26" i="2"/>
  <c r="C11" i="2"/>
  <c r="D11" i="2"/>
  <c r="E11" i="2"/>
  <c r="F11" i="2"/>
  <c r="G11" i="2"/>
  <c r="H11" i="2"/>
  <c r="I11" i="2"/>
  <c r="B11" i="2" l="1"/>
  <c r="C87" i="1"/>
  <c r="D87" i="1"/>
  <c r="E87" i="1"/>
  <c r="F87" i="1"/>
  <c r="G87" i="1"/>
  <c r="H87" i="1"/>
  <c r="I87" i="1"/>
  <c r="B87" i="1"/>
  <c r="J43" i="1"/>
  <c r="I65" i="1"/>
  <c r="H65" i="1"/>
  <c r="G65" i="1"/>
  <c r="F65" i="1"/>
  <c r="E65" i="1"/>
  <c r="D65" i="1"/>
  <c r="C65" i="1"/>
  <c r="B65" i="1"/>
  <c r="I54" i="1"/>
  <c r="H54" i="1"/>
  <c r="G54" i="1"/>
  <c r="F54" i="1"/>
  <c r="E54" i="1"/>
  <c r="D54" i="1"/>
  <c r="C54" i="1"/>
  <c r="B54" i="1"/>
  <c r="I38" i="1"/>
  <c r="I36" i="1" s="1"/>
  <c r="H38" i="1"/>
  <c r="H36" i="1" s="1"/>
  <c r="G38" i="1"/>
  <c r="G36" i="1" s="1"/>
  <c r="F38" i="1"/>
  <c r="F36" i="1" s="1"/>
  <c r="E38" i="1"/>
  <c r="E36" i="1" s="1"/>
  <c r="D38" i="1"/>
  <c r="D36" i="1" s="1"/>
  <c r="C38" i="1"/>
  <c r="C36" i="1" s="1"/>
  <c r="B38" i="1"/>
  <c r="B36" i="1" s="1"/>
  <c r="I33" i="1"/>
  <c r="I31" i="1" s="1"/>
  <c r="H33" i="1"/>
  <c r="H31" i="1" s="1"/>
  <c r="G33" i="1"/>
  <c r="G31" i="1" s="1"/>
  <c r="F33" i="1"/>
  <c r="F31" i="1" s="1"/>
  <c r="E33" i="1"/>
  <c r="E31" i="1" s="1"/>
  <c r="D33" i="1"/>
  <c r="D31" i="1" s="1"/>
  <c r="C31" i="1"/>
  <c r="B31" i="1"/>
  <c r="B30" i="1" s="1"/>
  <c r="I19" i="1"/>
  <c r="H19" i="1"/>
  <c r="H14" i="1" s="1"/>
  <c r="G19" i="1"/>
  <c r="G14" i="1" s="1"/>
  <c r="F19" i="1"/>
  <c r="E19" i="1"/>
  <c r="D19" i="1"/>
  <c r="D14" i="1" s="1"/>
  <c r="C19" i="1"/>
  <c r="B19" i="1"/>
  <c r="C10" i="1"/>
  <c r="C7" i="1" s="1"/>
  <c r="D10" i="1"/>
  <c r="D7" i="1" s="1"/>
  <c r="E10" i="1"/>
  <c r="E7" i="1" s="1"/>
  <c r="F7" i="1"/>
  <c r="G10" i="1"/>
  <c r="G7" i="1" s="1"/>
  <c r="H10" i="1"/>
  <c r="H7" i="1" s="1"/>
  <c r="I10" i="1"/>
  <c r="I7" i="1" s="1"/>
  <c r="B10" i="1"/>
  <c r="B27" i="1"/>
  <c r="C27" i="1"/>
  <c r="D27" i="1"/>
  <c r="E27" i="1"/>
  <c r="F27" i="1"/>
  <c r="F25" i="1" s="1"/>
  <c r="G27" i="1"/>
  <c r="G25" i="1" s="1"/>
  <c r="H27" i="1"/>
  <c r="H25" i="1" s="1"/>
  <c r="I27" i="1"/>
  <c r="I25" i="1" s="1"/>
  <c r="B61" i="1"/>
  <c r="C61" i="1"/>
  <c r="D61" i="1"/>
  <c r="E61" i="1"/>
  <c r="F61" i="1"/>
  <c r="G61" i="1"/>
  <c r="H61" i="1"/>
  <c r="I61" i="1"/>
  <c r="D68" i="1"/>
  <c r="E68" i="1"/>
  <c r="F68" i="1"/>
  <c r="G68" i="1"/>
  <c r="H68" i="1"/>
  <c r="I68" i="1"/>
  <c r="B73" i="1"/>
  <c r="C73" i="1"/>
  <c r="D73" i="1"/>
  <c r="E73" i="1"/>
  <c r="F73" i="1"/>
  <c r="G73" i="1"/>
  <c r="H73" i="1"/>
  <c r="I73" i="1"/>
  <c r="B76" i="1"/>
  <c r="C76" i="1"/>
  <c r="D76" i="1"/>
  <c r="E76" i="1"/>
  <c r="F76" i="1"/>
  <c r="G76" i="1"/>
  <c r="H76" i="1"/>
  <c r="I76" i="1"/>
  <c r="J19" i="1" l="1"/>
  <c r="J61" i="1"/>
  <c r="C55" i="2"/>
  <c r="D55" i="2"/>
  <c r="E55" i="2"/>
  <c r="F55" i="2"/>
  <c r="G55" i="2"/>
  <c r="H55" i="2"/>
  <c r="I55" i="2"/>
  <c r="B55" i="2"/>
  <c r="J91" i="1" l="1"/>
  <c r="C23" i="2" l="1"/>
  <c r="D23" i="2"/>
  <c r="E23" i="2"/>
  <c r="F23" i="2"/>
  <c r="G23" i="2"/>
  <c r="H23" i="2"/>
  <c r="I23" i="2"/>
  <c r="B23" i="2"/>
  <c r="B20" i="2"/>
  <c r="B17" i="2"/>
  <c r="C3" i="9"/>
  <c r="C3" i="8"/>
  <c r="C3" i="7"/>
  <c r="C3" i="6"/>
  <c r="C3" i="5"/>
  <c r="D4" i="3"/>
  <c r="D3" i="2"/>
  <c r="D3" i="1"/>
  <c r="J56" i="1"/>
  <c r="J55" i="1"/>
  <c r="I79" i="1"/>
  <c r="C79" i="1"/>
  <c r="D79" i="1"/>
  <c r="E79" i="1"/>
  <c r="F79" i="1"/>
  <c r="G79" i="1"/>
  <c r="H79" i="1"/>
  <c r="B79" i="1"/>
  <c r="E27" i="9"/>
  <c r="D27" i="9"/>
  <c r="C27" i="9"/>
  <c r="B27" i="9"/>
  <c r="E20" i="9"/>
  <c r="D20" i="9"/>
  <c r="C20" i="9"/>
  <c r="B20" i="9"/>
  <c r="E13" i="9"/>
  <c r="D13" i="9"/>
  <c r="C13" i="9"/>
  <c r="J9" i="3"/>
  <c r="J10" i="3"/>
  <c r="J11" i="3"/>
  <c r="C14" i="3"/>
  <c r="D14" i="3"/>
  <c r="E14" i="3"/>
  <c r="F14" i="3"/>
  <c r="G14" i="3"/>
  <c r="H14" i="3"/>
  <c r="I14" i="3"/>
  <c r="B14" i="3"/>
  <c r="G36" i="3"/>
  <c r="J58" i="2"/>
  <c r="J56" i="2"/>
  <c r="J54" i="2"/>
  <c r="J53" i="2"/>
  <c r="J52" i="2" s="1"/>
  <c r="I47" i="2"/>
  <c r="H47" i="2"/>
  <c r="G47" i="2"/>
  <c r="F47" i="2"/>
  <c r="E47" i="2"/>
  <c r="D47" i="2"/>
  <c r="C47" i="2"/>
  <c r="B47" i="2"/>
  <c r="J51" i="2"/>
  <c r="J50" i="2"/>
  <c r="J49" i="2"/>
  <c r="J48" i="2"/>
  <c r="J44" i="2"/>
  <c r="J43" i="2"/>
  <c r="J42" i="2" s="1"/>
  <c r="I39" i="2"/>
  <c r="H39" i="2"/>
  <c r="F39" i="2"/>
  <c r="E39" i="2"/>
  <c r="D39" i="2"/>
  <c r="C39" i="2"/>
  <c r="B39" i="2"/>
  <c r="J41" i="2"/>
  <c r="J40" i="2"/>
  <c r="G39" i="2"/>
  <c r="J38" i="2"/>
  <c r="J37" i="2"/>
  <c r="J36" i="2" s="1"/>
  <c r="I33" i="2"/>
  <c r="H33" i="2"/>
  <c r="G33" i="2"/>
  <c r="F33" i="2"/>
  <c r="E33" i="2"/>
  <c r="D33" i="2"/>
  <c r="C33" i="2"/>
  <c r="B33" i="2"/>
  <c r="J35" i="2"/>
  <c r="J34" i="2"/>
  <c r="J31" i="2"/>
  <c r="J30" i="2"/>
  <c r="I29" i="2"/>
  <c r="H29" i="2"/>
  <c r="G29" i="2"/>
  <c r="F29" i="2"/>
  <c r="E29" i="2"/>
  <c r="D29" i="2"/>
  <c r="C29" i="2"/>
  <c r="B29" i="2"/>
  <c r="J28" i="2"/>
  <c r="J27" i="2"/>
  <c r="J26" i="2" s="1"/>
  <c r="J25" i="2"/>
  <c r="J24" i="2"/>
  <c r="J22" i="2"/>
  <c r="J21" i="2"/>
  <c r="I20" i="2"/>
  <c r="H20" i="2"/>
  <c r="G20" i="2"/>
  <c r="F20" i="2"/>
  <c r="E20" i="2"/>
  <c r="D20" i="2"/>
  <c r="C20" i="2"/>
  <c r="J19" i="2"/>
  <c r="J18" i="2"/>
  <c r="I17" i="2"/>
  <c r="H17" i="2"/>
  <c r="G17" i="2"/>
  <c r="G16" i="2" s="1"/>
  <c r="F17" i="2"/>
  <c r="E17" i="2"/>
  <c r="D17" i="2"/>
  <c r="C17" i="2"/>
  <c r="J15" i="2"/>
  <c r="J13" i="2"/>
  <c r="J12" i="2"/>
  <c r="I7" i="2"/>
  <c r="H7" i="2"/>
  <c r="G7" i="2"/>
  <c r="F7" i="2"/>
  <c r="E7" i="2"/>
  <c r="D7" i="2"/>
  <c r="C7" i="2"/>
  <c r="B7" i="2"/>
  <c r="J10" i="2"/>
  <c r="J9" i="2"/>
  <c r="J8" i="2"/>
  <c r="J88" i="1"/>
  <c r="J87" i="1" s="1"/>
  <c r="J86" i="1"/>
  <c r="J84" i="1"/>
  <c r="J83" i="1"/>
  <c r="I82" i="1"/>
  <c r="H82" i="1"/>
  <c r="G82" i="1"/>
  <c r="F82" i="1"/>
  <c r="E82" i="1"/>
  <c r="D82" i="1"/>
  <c r="C82" i="1"/>
  <c r="B82" i="1"/>
  <c r="J81" i="1"/>
  <c r="J80" i="1"/>
  <c r="J78" i="1"/>
  <c r="J77" i="1"/>
  <c r="J75" i="1"/>
  <c r="J74" i="1"/>
  <c r="J71" i="1"/>
  <c r="J70" i="1"/>
  <c r="J69" i="1"/>
  <c r="J67" i="1"/>
  <c r="J66" i="1"/>
  <c r="J64" i="1"/>
  <c r="J63" i="1"/>
  <c r="J62" i="1"/>
  <c r="J60" i="1"/>
  <c r="J59" i="1"/>
  <c r="J58" i="1"/>
  <c r="J53" i="1"/>
  <c r="J52" i="1"/>
  <c r="J51" i="1"/>
  <c r="I50" i="1"/>
  <c r="H50" i="1"/>
  <c r="G50" i="1"/>
  <c r="F50" i="1"/>
  <c r="E50" i="1"/>
  <c r="D50" i="1"/>
  <c r="C50" i="1"/>
  <c r="B50" i="1"/>
  <c r="J49" i="1"/>
  <c r="J48" i="1"/>
  <c r="J47" i="1"/>
  <c r="J44" i="1"/>
  <c r="J40" i="1"/>
  <c r="J39" i="1"/>
  <c r="J37" i="1"/>
  <c r="J35" i="1"/>
  <c r="J34" i="1"/>
  <c r="J32" i="1"/>
  <c r="J29" i="1"/>
  <c r="J28" i="1"/>
  <c r="J23" i="1"/>
  <c r="J22" i="1"/>
  <c r="J21" i="1"/>
  <c r="I24" i="1"/>
  <c r="H24" i="1"/>
  <c r="G24" i="1"/>
  <c r="F24" i="1"/>
  <c r="E24" i="1"/>
  <c r="D24" i="1"/>
  <c r="J18" i="1"/>
  <c r="J17" i="1"/>
  <c r="J16" i="1"/>
  <c r="J15" i="1"/>
  <c r="J13" i="1"/>
  <c r="J11" i="1"/>
  <c r="J9" i="1"/>
  <c r="J11" i="2" l="1"/>
  <c r="J76" i="1"/>
  <c r="J27" i="1"/>
  <c r="J68" i="1"/>
  <c r="J73" i="1"/>
  <c r="J24" i="1"/>
  <c r="J65" i="1"/>
  <c r="J38" i="1"/>
  <c r="J36" i="1" s="1"/>
  <c r="J54" i="1"/>
  <c r="J7" i="1"/>
  <c r="J33" i="1"/>
  <c r="J31" i="1" s="1"/>
  <c r="J23" i="2"/>
  <c r="J33" i="2"/>
  <c r="B57" i="1"/>
  <c r="H57" i="1"/>
  <c r="F57" i="1"/>
  <c r="E57" i="1"/>
  <c r="G57" i="1"/>
  <c r="I57" i="1"/>
  <c r="H16" i="2"/>
  <c r="H14" i="2" s="1"/>
  <c r="J79" i="1"/>
  <c r="D57" i="1"/>
  <c r="C57" i="1"/>
  <c r="J20" i="2"/>
  <c r="J29" i="2"/>
  <c r="F16" i="2"/>
  <c r="F14" i="2" s="1"/>
  <c r="F72" i="1"/>
  <c r="J50" i="1"/>
  <c r="E72" i="1"/>
  <c r="G72" i="1"/>
  <c r="D72" i="1"/>
  <c r="E30" i="5"/>
  <c r="B32" i="2"/>
  <c r="J17" i="2"/>
  <c r="B16" i="2"/>
  <c r="B14" i="2" s="1"/>
  <c r="J39" i="2"/>
  <c r="I16" i="2"/>
  <c r="I14" i="2" s="1"/>
  <c r="E16" i="2"/>
  <c r="E14" i="2" s="1"/>
  <c r="C16" i="2"/>
  <c r="C14" i="2" s="1"/>
  <c r="F32" i="2"/>
  <c r="D16" i="2"/>
  <c r="D14" i="2" s="1"/>
  <c r="G32" i="2"/>
  <c r="I32" i="2"/>
  <c r="G14" i="2"/>
  <c r="C32" i="2"/>
  <c r="J7" i="2"/>
  <c r="H32" i="2"/>
  <c r="J82" i="1"/>
  <c r="G30" i="1"/>
  <c r="H30" i="1"/>
  <c r="H72" i="1"/>
  <c r="I72" i="1"/>
  <c r="B72" i="1"/>
  <c r="F30" i="1"/>
  <c r="I30" i="1"/>
  <c r="D30" i="1"/>
  <c r="C24" i="1"/>
  <c r="E30" i="1"/>
  <c r="C72" i="1"/>
  <c r="J14" i="3"/>
  <c r="E32" i="2"/>
  <c r="D32" i="2"/>
  <c r="B24" i="1"/>
  <c r="C30" i="1"/>
  <c r="D45" i="1" l="1"/>
  <c r="D42" i="1" s="1"/>
  <c r="D41" i="1" s="1"/>
  <c r="D85" i="1" s="1"/>
  <c r="D92" i="1" s="1"/>
  <c r="D17" i="3" s="1"/>
  <c r="J16" i="2"/>
  <c r="J14" i="2" s="1"/>
  <c r="H59" i="2"/>
  <c r="J46" i="1"/>
  <c r="E45" i="1"/>
  <c r="G45" i="1"/>
  <c r="H45" i="1"/>
  <c r="F45" i="1"/>
  <c r="F42" i="1" s="1"/>
  <c r="F41" i="1" s="1"/>
  <c r="F85" i="1" s="1"/>
  <c r="F92" i="1" s="1"/>
  <c r="F17" i="3" s="1"/>
  <c r="J57" i="1"/>
  <c r="I45" i="1"/>
  <c r="F59" i="2"/>
  <c r="B59" i="2"/>
  <c r="I59" i="2"/>
  <c r="C59" i="2"/>
  <c r="J72" i="1"/>
  <c r="E59" i="2"/>
  <c r="G59" i="2"/>
  <c r="D59" i="2"/>
  <c r="C45" i="1"/>
  <c r="C42" i="1" s="1"/>
  <c r="H42" i="1" l="1"/>
  <c r="H41" i="1" s="1"/>
  <c r="H85" i="1" s="1"/>
  <c r="H92" i="1" s="1"/>
  <c r="G42" i="1"/>
  <c r="G41" i="1" s="1"/>
  <c r="G85" i="1" s="1"/>
  <c r="G92" i="1" s="1"/>
  <c r="E42" i="1"/>
  <c r="E41" i="1" s="1"/>
  <c r="E85" i="1" s="1"/>
  <c r="E92" i="1" s="1"/>
  <c r="J45" i="1"/>
  <c r="B42" i="1"/>
  <c r="B41" i="1" s="1"/>
  <c r="B85" i="1" s="1"/>
  <c r="I42" i="1"/>
  <c r="I41" i="1" s="1"/>
  <c r="I85" i="1" s="1"/>
  <c r="I92" i="1" s="1"/>
  <c r="F60" i="2"/>
  <c r="F15" i="3" s="1"/>
  <c r="J59" i="2"/>
  <c r="D60" i="2"/>
  <c r="D15" i="3" s="1"/>
  <c r="H17" i="3" l="1"/>
  <c r="H60" i="2"/>
  <c r="H15" i="3" s="1"/>
  <c r="G17" i="3"/>
  <c r="G60" i="2"/>
  <c r="G15" i="3" s="1"/>
  <c r="E17" i="3"/>
  <c r="E60" i="2"/>
  <c r="E15" i="3" s="1"/>
  <c r="I60" i="2"/>
  <c r="I15" i="3" s="1"/>
  <c r="I17" i="3"/>
  <c r="C41" i="1"/>
  <c r="J42" i="1"/>
  <c r="J41" i="1" s="1"/>
  <c r="C85" i="1" l="1"/>
  <c r="C92" i="1" l="1"/>
  <c r="C17" i="3" s="1"/>
  <c r="J85" i="1"/>
  <c r="C60" i="2" l="1"/>
  <c r="C15" i="3" s="1"/>
  <c r="J26" i="1" l="1"/>
  <c r="B92" i="1"/>
  <c r="B60" i="2" l="1"/>
  <c r="B15" i="3" s="1"/>
  <c r="B16" i="3" s="1"/>
  <c r="C16" i="3" s="1"/>
  <c r="D16" i="3" s="1"/>
  <c r="E16" i="3" s="1"/>
  <c r="F16" i="3" s="1"/>
  <c r="G16" i="3" s="1"/>
  <c r="H16" i="3" s="1"/>
  <c r="I16" i="3" s="1"/>
  <c r="B17" i="3"/>
  <c r="J92" i="1"/>
  <c r="J60" i="2" l="1"/>
  <c r="J15" i="3" s="1"/>
  <c r="J16" i="3" s="1"/>
  <c r="J17" i="3"/>
  <c r="E13" i="5" l="1"/>
  <c r="D13" i="5"/>
</calcChain>
</file>

<file path=xl/sharedStrings.xml><?xml version="1.0" encoding="utf-8"?>
<sst xmlns="http://schemas.openxmlformats.org/spreadsheetml/2006/main" count="331" uniqueCount="282">
  <si>
    <t xml:space="preserve">Assets </t>
  </si>
  <si>
    <t xml:space="preserve"> 1 - 28 days</t>
  </si>
  <si>
    <t>29 days and upto 3 months</t>
  </si>
  <si>
    <t>Over 3 months and upto 6 months</t>
  </si>
  <si>
    <t>Over 6 months and upto 1 year</t>
  </si>
  <si>
    <t>Over1 year and upto 3 years</t>
  </si>
  <si>
    <t>Over 3 years and upto 5 years</t>
  </si>
  <si>
    <t>Over 5 years</t>
  </si>
  <si>
    <t xml:space="preserve"> Non-Sensitive</t>
  </si>
  <si>
    <t>Total</t>
  </si>
  <si>
    <t>1.Cash equivalent balances (1.1+1.2+1.3)</t>
  </si>
  <si>
    <t>1.1 Nostro balance ( Non-interest Bearing)</t>
  </si>
  <si>
    <t>1.2 Nostro balance ( Interest Bearing)</t>
  </si>
  <si>
    <t>2. Gross Investments in securities (2.1+2.2+2.3+2.4+2.5)</t>
  </si>
  <si>
    <t>2.1. US T Bills / T Notes/Bonds</t>
  </si>
  <si>
    <t>2.2 Sovereign bonds (other than USA)</t>
  </si>
  <si>
    <t>2.3. Corporate Bonds</t>
  </si>
  <si>
    <t>2.4 Equity / Preference Shares</t>
  </si>
  <si>
    <t>2(A). MTM on Investments</t>
  </si>
  <si>
    <t>2(B). Net Investments [2. - 2(A)]</t>
  </si>
  <si>
    <t>3. Inter Branch placements / deposits (3.1+3.2)</t>
  </si>
  <si>
    <t>3.1. with Bank's branches in other foreign centres</t>
  </si>
  <si>
    <t>3.2. with bank's Indian branches (3.2.1+3.2.2)</t>
  </si>
  <si>
    <t>3.2.1 with Head office</t>
  </si>
  <si>
    <t>3.2.2 with other Indian branches</t>
  </si>
  <si>
    <t>4. Inter-bank placements / deposits (4.1+4.2)</t>
  </si>
  <si>
    <t>4.1. with other IBUs in IFSC</t>
  </si>
  <si>
    <t>4.1.1.In Current Account</t>
  </si>
  <si>
    <t>4.2. with Banks based outside of IFSC (4.2.1+4.2.2)</t>
  </si>
  <si>
    <t>4.2.1.In Current Account</t>
  </si>
  <si>
    <t>5. Customer Credit (Gross) (5.1)</t>
  </si>
  <si>
    <t>5.1. Loans / Overdrafts (5.1.1+5.1.2+5.1.3+5.1.4+5.1.5+5.1.6+5.1.7+5.1.8)</t>
  </si>
  <si>
    <t>5.1.1. Loans against Deposits/Securities Held in India</t>
  </si>
  <si>
    <t>5.1.2 Loans against Deposits / securities held in other countries</t>
  </si>
  <si>
    <t>5.1.3 Trade Finance (5.1.3.1+5.1.3.2)</t>
  </si>
  <si>
    <t>5.1.3.1.1 Working Capital loans</t>
  </si>
  <si>
    <t>5.1.3.1.2 Term Loans</t>
  </si>
  <si>
    <t>5.1.3.1.3 Bills Purchased &amp; Discounted</t>
  </si>
  <si>
    <t>5.1.3.1.4 Buyers Credit (5.1.3.1.4.1+5.1.3.1.4.2)</t>
  </si>
  <si>
    <t>5.1.3.1.4.2 against other Banks LC/LOC/SBLC</t>
  </si>
  <si>
    <t>5.1.3.1.5 Supplier Credit</t>
  </si>
  <si>
    <t>5.1.3.2.1 Working Capital loans</t>
  </si>
  <si>
    <t>5.1.3.2.2 Term Loans</t>
  </si>
  <si>
    <t>5.1.3.2.3 Bills Purchased &amp; Discounted</t>
  </si>
  <si>
    <t>5.1.3.2.4 Buyers Credit (5.1.3.2.4.1+5.1.3.2.4.2)</t>
  </si>
  <si>
    <t>5.1.3.2.4.2 against other Banks LC/LOC/SBLC</t>
  </si>
  <si>
    <t>5.1.3.2.5 Suppliers Credit</t>
  </si>
  <si>
    <t>6. Netting Items (6.1+6.2)</t>
  </si>
  <si>
    <t>6.1. Specific Provisions</t>
  </si>
  <si>
    <t>6.2. Interest Suspense</t>
  </si>
  <si>
    <t>7. Customer Credit (Net)</t>
  </si>
  <si>
    <t>8. Accumulated Losses</t>
  </si>
  <si>
    <t>A. Total Assets</t>
  </si>
  <si>
    <t>Liabilities</t>
  </si>
  <si>
    <t>10. Head Office Funds (10.1+10.2+10.3+10.4)</t>
  </si>
  <si>
    <t>10.1. Assigned Capital/Head office funds</t>
  </si>
  <si>
    <t>10.2. Support funds</t>
  </si>
  <si>
    <t>10.3. Retained earnings</t>
  </si>
  <si>
    <t>11. Customer deposits (11.1+11.2+11.3+11.4)</t>
  </si>
  <si>
    <t>11.1. In Current Account</t>
  </si>
  <si>
    <t>11.2. In Savings Account (11.2.1+11.2.2)</t>
  </si>
  <si>
    <t>11.2.2 Non-Interest bearing savings account (11.2.2.1+11.2.2.2)</t>
  </si>
  <si>
    <t>11.2.2.1 Retail deposits</t>
  </si>
  <si>
    <t>11.3 In Term Deposits (11.3.1+11.3.2)</t>
  </si>
  <si>
    <t>11.3.1 Retail deposits</t>
  </si>
  <si>
    <t>11.3.2 Corporate deposits</t>
  </si>
  <si>
    <t>12.1. with bank's branches in other foreign centres</t>
  </si>
  <si>
    <t>12.2. with bank's Indian branches</t>
  </si>
  <si>
    <t xml:space="preserve">13.1.1 In Current Account </t>
  </si>
  <si>
    <t>13.1.2. Money market borowings</t>
  </si>
  <si>
    <t>13.2.1 In Current Account</t>
  </si>
  <si>
    <t>13.2.2 Money Market borrowings</t>
  </si>
  <si>
    <t>14. Bilateral Borrowing</t>
  </si>
  <si>
    <t>15 Borrowing from multilateral Institutions</t>
  </si>
  <si>
    <t>16.1 Medium Term Notes</t>
  </si>
  <si>
    <t>16.2 Bonds</t>
  </si>
  <si>
    <t>16.3 Secured Notes</t>
  </si>
  <si>
    <t>16.4 Unsecured Notes</t>
  </si>
  <si>
    <t>B. Total Liabilities</t>
  </si>
  <si>
    <t>C. Gap (A-B)</t>
  </si>
  <si>
    <t>9. Other Assets ( please specify item-wise details of all exposures above US$1.00 Mn and insert more rows if required)</t>
  </si>
  <si>
    <t>4.2.2.Other deposits (please specify item-wise details and insert rows below if required)</t>
  </si>
  <si>
    <t>4.1.2.Other deposits (please specify item-wise details and insert rows below if required)</t>
  </si>
  <si>
    <t>2.5 Other investments (please specify item-wise details and insert rows below if required)</t>
  </si>
  <si>
    <t>10.4. Others (please specify item-wise details and insert rows below if required)</t>
  </si>
  <si>
    <t>11.4 Other deposits (please specify item-wise details and insert rows below if required)</t>
  </si>
  <si>
    <t>13.1.3. Other deposits (please specify item-wise details and insert rows below if required)</t>
  </si>
  <si>
    <t>13.2.3. Other deposits (please specify item-wise details and insert rows below if required)</t>
  </si>
  <si>
    <t>16.5 Others (please specify item-wise details and insert rows below if required)</t>
  </si>
  <si>
    <t xml:space="preserve">17. Other liabilities (please specify item-wise details of all amounts above $1.00 Mn and insert rows below if required) </t>
  </si>
  <si>
    <t>16. Other debt instruments (please specify item-wise details and insert rows below if required) (16.1+16.2+16.3+16.4+16.5)</t>
  </si>
  <si>
    <t>13.2 with other Banks outside IFSCs  (13.2.1+13.2.2+13.2.3)</t>
  </si>
  <si>
    <t>13.1 with other IBUs in IFSC (13.1.1+13.1.2+13.1.3)</t>
  </si>
  <si>
    <t>13. Inter-bank borrowings / deposits (13.1+13.2)</t>
  </si>
  <si>
    <t>12. Inter branch borrowings / deposits (12.1+12.2)</t>
  </si>
  <si>
    <t>11.2.1 Interest bearing savings account  (11.2.1.1+11.2.1.2)</t>
  </si>
  <si>
    <t>Other Products</t>
  </si>
  <si>
    <t>i. FRAs</t>
  </si>
  <si>
    <t>ii. Swaps</t>
  </si>
  <si>
    <t>iii. Futures</t>
  </si>
  <si>
    <t>iv. Options</t>
  </si>
  <si>
    <t>D. Other products Total</t>
  </si>
  <si>
    <t>E. Net Gap(C+D)</t>
  </si>
  <si>
    <t>F. Cumulative Gap</t>
  </si>
  <si>
    <t>G. E as a % of A</t>
  </si>
  <si>
    <t>Ok</t>
  </si>
  <si>
    <t>Assigned Capital + Lien Marked Deposits + Borrowing</t>
  </si>
  <si>
    <t>Maturing within 12 Months (Lien Marked Deposits + Borrowing)</t>
  </si>
  <si>
    <t>1=3</t>
  </si>
  <si>
    <t>Current Account</t>
  </si>
  <si>
    <t>STL - Off balance sheet item (Net of assets and liabilities)</t>
  </si>
  <si>
    <t>FD principal amount + Accured Interest (GL 26)</t>
  </si>
  <si>
    <t>Non Lien marked FD from other than Financial customer (Brokers are treated as Financial customers)</t>
  </si>
  <si>
    <r>
      <t xml:space="preserve">Non Lien marked FD from </t>
    </r>
    <r>
      <rPr>
        <b/>
        <sz val="11"/>
        <color theme="0"/>
        <rFont val="Calibri"/>
        <family val="2"/>
      </rPr>
      <t xml:space="preserve">Financial customer </t>
    </r>
    <r>
      <rPr>
        <sz val="11"/>
        <color theme="0"/>
        <rFont val="Calibri"/>
        <family val="2"/>
      </rPr>
      <t>(Brokers are treated as Financial customers)</t>
    </r>
  </si>
  <si>
    <t xml:space="preserve">Particulars </t>
  </si>
  <si>
    <t>Amount (in US $ million)</t>
  </si>
  <si>
    <t>Name of IFSC Banking Unit</t>
  </si>
  <si>
    <t>Report as on</t>
  </si>
  <si>
    <t>Transactions booked during the month</t>
  </si>
  <si>
    <t>No. of transactions</t>
  </si>
  <si>
    <t>ECB</t>
  </si>
  <si>
    <t xml:space="preserve">Trade - Fund based </t>
  </si>
  <si>
    <t>Trade- Non Fund based</t>
  </si>
  <si>
    <t>Non fund not related to Trade (BG etc)</t>
  </si>
  <si>
    <t>Derivatives booked at IBU during the month</t>
  </si>
  <si>
    <t>Working Capital loans</t>
  </si>
  <si>
    <t>Term Loans</t>
  </si>
  <si>
    <t xml:space="preserve"> Bills Purchased &amp; Discounted</t>
  </si>
  <si>
    <t>LCs</t>
  </si>
  <si>
    <t>Guarantees</t>
  </si>
  <si>
    <t>*Amount should match with the contracts booked reported in Treasury report.</t>
  </si>
  <si>
    <t>Business Volumes</t>
  </si>
  <si>
    <t>A.</t>
  </si>
  <si>
    <t>v. Others (please specify item-wise details and insert rows below if required)</t>
  </si>
  <si>
    <t xml:space="preserve"> Others (please specify item-wise details and insert rows below if required)</t>
  </si>
  <si>
    <t>.</t>
  </si>
  <si>
    <t>Format for reporting structured deposits accepted by Banking Units</t>
  </si>
  <si>
    <t>Date of Deposit</t>
  </si>
  <si>
    <t>Term (Months)</t>
  </si>
  <si>
    <t>Reference asset, index or economic
value *</t>
  </si>
  <si>
    <t>Interest rate</t>
  </si>
  <si>
    <t>Note</t>
  </si>
  <si>
    <t>Refer to circular F.No.110/IFSCA/Banking Regulation/2020-21/10 dated February 3, 2021 and para 17 (Chapter VII) of the IFSCA (Deposits) Directions, 2020 dated December 4, 2020 (last updated on December 24, 2020) for more details.</t>
  </si>
  <si>
    <t>Separate statements shall be submitted for structured deposit in each foreign currency.</t>
  </si>
  <si>
    <t xml:space="preserve"> NIL report may be submitted in case no structured deposit (in any foreign currency) has been accepted by the BU during the month.</t>
  </si>
  <si>
    <t>*</t>
  </si>
  <si>
    <t>#</t>
  </si>
  <si>
    <t>Each row to contain the details of an individual structured deposit in FCY accepted during the month.</t>
  </si>
  <si>
    <t>4.1.1</t>
  </si>
  <si>
    <t>4.1.2</t>
  </si>
  <si>
    <t>Particulars</t>
  </si>
  <si>
    <t>B.</t>
  </si>
  <si>
    <t>5.1.1</t>
  </si>
  <si>
    <t>5.1.2</t>
  </si>
  <si>
    <t>5.1.3</t>
  </si>
  <si>
    <t>5.1.4</t>
  </si>
  <si>
    <t>5.2.1</t>
  </si>
  <si>
    <t>5.2.2</t>
  </si>
  <si>
    <t>5.2.3</t>
  </si>
  <si>
    <t>Transactions (4.1+4.2+4.3)</t>
  </si>
  <si>
    <t>Trade Finance Transactions booked during the month (5.1+5.2)</t>
  </si>
  <si>
    <t>Trade Finance Turnover (fund based) (5.1.1+5.1.2+5.1.3+5.1.4)</t>
  </si>
  <si>
    <t>Trade Finance Turnover (Non fund based) (5.2.1+5.2.2+5.2.3)</t>
  </si>
  <si>
    <t>Amount (in USD)</t>
  </si>
  <si>
    <r>
      <t xml:space="preserve">Refer to para 3(a)(x) of the IFSCA (Deposits) Directions, 2020 dated December 4, 2020 (last updated on December 24, 2020)                 </t>
    </r>
    <r>
      <rPr>
        <b/>
        <i/>
        <sz val="11"/>
        <color theme="1"/>
        <rFont val="Calibri"/>
        <family val="2"/>
      </rPr>
      <t>“Structured deposit” means a term deposit, repayable at full on maturity, interest
payable on which is dependent on the performance of reference assets, indices or
other economic values factors such as :
(a) an index or combination of indices;
(b) a financial instrument or combination of financial instruments;
(c) a commodity or combination of commodities or other physical assets.
(d) a foreign exchange rate or combination of foreign exchange rates)</t>
    </r>
    <r>
      <rPr>
        <b/>
        <sz val="11"/>
        <color theme="1"/>
        <rFont val="Calibri"/>
        <family val="2"/>
      </rPr>
      <t xml:space="preserve">
</t>
    </r>
  </si>
  <si>
    <t>While adding rows, please insert rows from the second blank row</t>
  </si>
  <si>
    <t>Details of Off-Balance Sheet Exposures</t>
  </si>
  <si>
    <t>S.No.</t>
  </si>
  <si>
    <t>Table 1</t>
  </si>
  <si>
    <t>Table 2</t>
  </si>
  <si>
    <t>Amount in $ Mn</t>
  </si>
  <si>
    <t>Details of Bank Guarantees/SBLC</t>
  </si>
  <si>
    <t>Amount in $Mn</t>
  </si>
  <si>
    <t>Issued on client a/c</t>
  </si>
  <si>
    <t>Exposure to Own Bank BG/SBLC</t>
  </si>
  <si>
    <t>Issued on banks' a/c</t>
  </si>
  <si>
    <t>Exposure to other Banks BG/SBLC</t>
  </si>
  <si>
    <t>Payment Guarantees / acceptances</t>
  </si>
  <si>
    <t>Total Bank guarantees expired but not closed</t>
  </si>
  <si>
    <t>Performance guarantees issued</t>
  </si>
  <si>
    <t xml:space="preserve">Bank guarantees/SBLC’s invoked </t>
  </si>
  <si>
    <t>Financial Guarantee Issued</t>
  </si>
  <si>
    <t>Total Bank Guarantees Funded by IBU till date</t>
  </si>
  <si>
    <t>Loan commitments</t>
  </si>
  <si>
    <t>Documentary credits commited (1.1+1.2)</t>
  </si>
  <si>
    <t>Total (1+2+3+4+5)</t>
  </si>
  <si>
    <t>Nostro Account Details</t>
  </si>
  <si>
    <t>Day of the Month</t>
  </si>
  <si>
    <t>Debit No</t>
  </si>
  <si>
    <t xml:space="preserve">Debit Amount </t>
  </si>
  <si>
    <t>Credit No</t>
  </si>
  <si>
    <t xml:space="preserve"> Credit Amount</t>
  </si>
  <si>
    <t xml:space="preserve">Pending reconcillation for </t>
  </si>
  <si>
    <t xml:space="preserve">(i) Over 3 months and upto 6 months </t>
  </si>
  <si>
    <t xml:space="preserve">(ii) Over 6 months and upto 12 months </t>
  </si>
  <si>
    <t xml:space="preserve">(iii) Over 1 year and upto 2 years </t>
  </si>
  <si>
    <t xml:space="preserve">(iv) Over 2 years </t>
  </si>
  <si>
    <t xml:space="preserve">Total </t>
  </si>
  <si>
    <t>#LAYOUTECER#</t>
  </si>
  <si>
    <t>General Information</t>
  </si>
  <si>
    <t>IBU Name</t>
  </si>
  <si>
    <t>Select</t>
  </si>
  <si>
    <t>Report Name</t>
  </si>
  <si>
    <t>For the Month Ended</t>
  </si>
  <si>
    <t>Month</t>
  </si>
  <si>
    <t>Report Date</t>
  </si>
  <si>
    <t>Jan</t>
  </si>
  <si>
    <t>Axis Bank</t>
  </si>
  <si>
    <t>Feb</t>
  </si>
  <si>
    <t>Bank of Baroda</t>
  </si>
  <si>
    <t>Mar</t>
  </si>
  <si>
    <t>Bank of India</t>
  </si>
  <si>
    <t>Apr</t>
  </si>
  <si>
    <t>Barclays Bank Plc</t>
  </si>
  <si>
    <t>May</t>
  </si>
  <si>
    <t>Jun</t>
  </si>
  <si>
    <t>Citi Bank</t>
  </si>
  <si>
    <t>Jul</t>
  </si>
  <si>
    <t>DBS Bank</t>
  </si>
  <si>
    <t>Aug</t>
  </si>
  <si>
    <t xml:space="preserve">Deutsche Bank </t>
  </si>
  <si>
    <t>Sep</t>
  </si>
  <si>
    <t>Federal Bank</t>
  </si>
  <si>
    <t>Oct</t>
  </si>
  <si>
    <t>HDFC Bank</t>
  </si>
  <si>
    <t>Nov</t>
  </si>
  <si>
    <t>HSBC Bank</t>
  </si>
  <si>
    <t>Dec</t>
  </si>
  <si>
    <t>ICICI Bank</t>
  </si>
  <si>
    <t>IDBI Bank</t>
  </si>
  <si>
    <t>Indian Bank</t>
  </si>
  <si>
    <t>IndusInd Bank</t>
  </si>
  <si>
    <t>JPMorgan Chase NA</t>
  </si>
  <si>
    <t>Kotak Mahindra Bank</t>
  </si>
  <si>
    <t>MUFG Bank Ltd.</t>
  </si>
  <si>
    <t xml:space="preserve">New Development Bank </t>
  </si>
  <si>
    <t xml:space="preserve">Punjab National Bank </t>
  </si>
  <si>
    <t>RBL Bank</t>
  </si>
  <si>
    <t>Standard Chartered Bank</t>
  </si>
  <si>
    <t>State Bank of India</t>
  </si>
  <si>
    <t>Yes Bank</t>
  </si>
  <si>
    <t>Asset Liability Report</t>
  </si>
  <si>
    <t xml:space="preserve">1.3 Others (please specify item-wise details and insert rows below if required) </t>
  </si>
  <si>
    <t>5.1.3.2.6 Others (please specify item-wise details and insert rows below if required)</t>
  </si>
  <si>
    <t>5.1.3.1.6 Others (please specify item-wise details and insert rows below if required)</t>
  </si>
  <si>
    <t>5.1.3.2 To other corporates (5.1.3.2.1+5.1.3.2.2+5.1.3.2.3+5.1.3.2.4+5.1.3.2.5+5.1.3.2.6)</t>
  </si>
  <si>
    <t>5.1.3.1 To Indian PSUs (5.1.3.1.1+5.1.3.1.2+5.1.3.1.3+5.1.3.1.4+5.1.3.1.5+5.1.3.1.6)</t>
  </si>
  <si>
    <t>11.2.1.1 Retail deposits</t>
  </si>
  <si>
    <t>11.2.1.2 Corporate deposits</t>
  </si>
  <si>
    <t>11.2.2.2 Corporate deposits</t>
  </si>
  <si>
    <t>5.1.4. Sovereign Loans (5.1.4.1+5.1.4.2)</t>
  </si>
  <si>
    <t>5.1.4.1. Loans to Problem Countries</t>
  </si>
  <si>
    <t>5.1.4.2. Other Sovereign Loans</t>
  </si>
  <si>
    <t>5.1.5 Real Estate Exposures</t>
  </si>
  <si>
    <t>5.1.6.1 External Commercial Borrowings (5.1.6.1.1+5.1.6.1.2)</t>
  </si>
  <si>
    <t>5.1.6.1.1 To Indian PSUs</t>
  </si>
  <si>
    <t>5.1.6.1.2 To other corporates</t>
  </si>
  <si>
    <t>5.1.6.2 Other than ECB (5.1.6.2.1+5.1.6.2.2)</t>
  </si>
  <si>
    <t>5.1.6.2.1 To Indian PSUs</t>
  </si>
  <si>
    <t>5.1.6.2.2 To other corporates</t>
  </si>
  <si>
    <t>5.1.7. Other loans (please specify item-wise details and insert rows below if required) (5.1.7.1.+5.1.7.2)</t>
  </si>
  <si>
    <t>5.1.7.1 loans to Individuals</t>
  </si>
  <si>
    <t>5.1.7.2 loans to other than individuals</t>
  </si>
  <si>
    <t>While adding rows, please insert rows from the second blank row after coopying the second row</t>
  </si>
  <si>
    <t>5.1.6 Commercial loans (5.1.6.1+5.1.6.2)</t>
  </si>
  <si>
    <t>5.1.3.1.4.1 against LC/LOC/SBLC by HO/ Branches</t>
  </si>
  <si>
    <t>5.1.3.2.4.1 against LC/LOC/SBLC by HO/ Branches</t>
  </si>
  <si>
    <t>Rupee ECB</t>
  </si>
  <si>
    <t>Foreign Currency ECB</t>
  </si>
  <si>
    <t xml:space="preserve"> - Others like OD, retail loans etc (provide breakup in the rows below)</t>
  </si>
  <si>
    <t>Investments</t>
  </si>
  <si>
    <t>Interbranch placements</t>
  </si>
  <si>
    <t>Interbank placements</t>
  </si>
  <si>
    <t xml:space="preserve">Loan </t>
  </si>
  <si>
    <t>Accounts with other banks outside IFSC</t>
  </si>
  <si>
    <t>Accounts with other branches of same bank outside IFSC</t>
  </si>
  <si>
    <t>Accounts with other banks in IFSC</t>
  </si>
  <si>
    <t>Commercial Loans other than ECB</t>
  </si>
  <si>
    <t>Daily day end balance in US$ Mn</t>
  </si>
  <si>
    <t>Amount (in US $ million) as on month end</t>
  </si>
  <si>
    <t>Cumulative for the financial year</t>
  </si>
  <si>
    <t>Total Asset Size as at the end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</si>
</sst>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[$-10409]#,##0.00"/>
    <numFmt numFmtId="188" formatCode="[$-10409]#,##0.00;\-\ #,##0.00"/>
    <numFmt numFmtId="189" formatCode="#,##0.0"/>
    <numFmt numFmtId="190" formatCode="[$-409]d\-mmm\-yy;@"/>
    <numFmt numFmtId="191" formatCode="&quot;$&quot;#,##0.00"/>
    <numFmt numFmtId="192" formatCode="0.0"/>
  </numFmts>
  <fonts count="41" x14ac:knownFonts="1">
    <font>
      <sz val="11"/>
      <color theme="1"/>
      <name val="Tahoma"/>
      <family val="2"/>
      <scheme val="minor"/>
    </font>
    <font>
      <sz val="16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i/>
      <sz val="11"/>
      <color rgb="FF000000"/>
      <name val="Calibri"/>
      <family val="2"/>
    </font>
    <font>
      <i/>
      <sz val="11"/>
      <color rgb="FFFFFFFF"/>
      <name val="Calibri"/>
      <family val="2"/>
    </font>
    <font>
      <b/>
      <sz val="11"/>
      <color theme="1"/>
      <name val="Tahoma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sz val="14"/>
      <color rgb="FFFFFFFF"/>
      <name val="Calibri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11"/>
      <color theme="1"/>
      <name val="Tahom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3366"/>
        <bgColor rgb="FF333399"/>
      </patternFill>
    </fill>
    <fill>
      <patternFill patternType="solid">
        <fgColor rgb="FFC0C0C0"/>
        <bgColor rgb="FFCCCCFF"/>
      </patternFill>
    </fill>
    <fill>
      <patternFill patternType="solid">
        <fgColor rgb="FF6DB6FF"/>
        <bgColor rgb="FFCCCCFF"/>
      </patternFill>
    </fill>
    <fill>
      <patternFill patternType="solid">
        <fgColor theme="0" tint="-0.249977111117893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2" tint="-9.9978637043366805E-2"/>
        <bgColor rgb="FFCCCCFF"/>
      </patternFill>
    </fill>
    <fill>
      <patternFill patternType="solid">
        <fgColor rgb="FFABD5FF"/>
        <bgColor rgb="FFCCCCFF"/>
      </patternFill>
    </fill>
    <fill>
      <patternFill patternType="solid">
        <fgColor rgb="FFABD5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CCCCFF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9" tint="0.79998168889431442"/>
        <bgColor rgb="FFCCCCFF"/>
      </patternFill>
    </fill>
    <fill>
      <patternFill patternType="solid">
        <fgColor rgb="FFDDEEFF"/>
        <bgColor rgb="FFCCCCFF"/>
      </patternFill>
    </fill>
    <fill>
      <patternFill patternType="solid">
        <fgColor rgb="FFDDEEFF"/>
        <bgColor rgb="FFFFFFCC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6" tint="0.59999389629810485"/>
        <bgColor rgb="FFCCCCFF"/>
      </patternFill>
    </fill>
    <fill>
      <patternFill patternType="solid">
        <fgColor rgb="FFF0F0F0"/>
        <bgColor rgb="FFCCCCFF"/>
      </patternFill>
    </fill>
    <fill>
      <patternFill patternType="solid">
        <fgColor rgb="FFF0F0F0"/>
        <bgColor rgb="FFFFFFCC"/>
      </patternFill>
    </fill>
    <fill>
      <patternFill patternType="solid">
        <fgColor rgb="FFFCE4D6"/>
        <bgColor rgb="FFCCCCFF"/>
      </patternFill>
    </fill>
    <fill>
      <patternFill patternType="solid">
        <fgColor rgb="FFE2EFDA"/>
        <bgColor rgb="FFCCCCFF"/>
      </patternFill>
    </fill>
    <fill>
      <patternFill patternType="solid">
        <fgColor theme="5" tint="0.39997558519241921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rgb="FFCCCC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rgb="FFCCCCFF"/>
      </patternFill>
    </fill>
    <fill>
      <patternFill patternType="solid">
        <fgColor theme="7" tint="0.59999389629810485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8" fillId="0" borderId="0"/>
    <xf numFmtId="9" fontId="40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 shrinkToFit="1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shrinkToFit="1"/>
      <protection locked="0"/>
    </xf>
    <xf numFmtId="4" fontId="5" fillId="4" borderId="2" xfId="0" applyNumberFormat="1" applyFont="1" applyFill="1" applyBorder="1" applyAlignment="1">
      <alignment horizontal="left" vertical="top" wrapText="1" shrinkToFit="1"/>
    </xf>
    <xf numFmtId="4" fontId="5" fillId="4" borderId="2" xfId="0" applyNumberFormat="1" applyFont="1" applyFill="1" applyBorder="1" applyAlignment="1">
      <alignment horizontal="right" vertical="top" wrapText="1" shrinkToFit="1"/>
    </xf>
    <xf numFmtId="4" fontId="5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shrinkToFit="1"/>
      <protection locked="0"/>
    </xf>
    <xf numFmtId="0" fontId="5" fillId="0" borderId="0" xfId="0" applyFont="1" applyAlignment="1" applyProtection="1">
      <alignment vertical="top"/>
      <protection locked="0"/>
    </xf>
    <xf numFmtId="0" fontId="7" fillId="5" borderId="1" xfId="0" applyFont="1" applyFill="1" applyBorder="1" applyAlignment="1">
      <alignment horizontal="left" vertical="top" wrapText="1" indent="1"/>
    </xf>
    <xf numFmtId="4" fontId="5" fillId="8" borderId="2" xfId="0" applyNumberFormat="1" applyFont="1" applyFill="1" applyBorder="1" applyAlignment="1">
      <alignment horizontal="left" vertical="top" wrapText="1" indent="1" shrinkToFit="1"/>
    </xf>
    <xf numFmtId="4" fontId="5" fillId="9" borderId="2" xfId="0" applyNumberFormat="1" applyFont="1" applyFill="1" applyBorder="1" applyAlignment="1">
      <alignment horizontal="right" vertical="top" wrapText="1" shrinkToFit="1"/>
    </xf>
    <xf numFmtId="0" fontId="7" fillId="5" borderId="1" xfId="0" applyFont="1" applyFill="1" applyBorder="1" applyAlignment="1" applyProtection="1">
      <alignment horizontal="left" vertical="top" wrapText="1" indent="2"/>
      <protection locked="0"/>
    </xf>
    <xf numFmtId="0" fontId="0" fillId="10" borderId="0" xfId="0" applyFill="1" applyAlignment="1" applyProtection="1">
      <alignment vertical="top"/>
      <protection locked="0"/>
    </xf>
    <xf numFmtId="0" fontId="9" fillId="10" borderId="0" xfId="0" applyFont="1" applyFill="1" applyAlignment="1" applyProtection="1">
      <alignment vertical="top"/>
      <protection locked="0"/>
    </xf>
    <xf numFmtId="0" fontId="10" fillId="11" borderId="1" xfId="0" applyFont="1" applyFill="1" applyBorder="1" applyAlignment="1">
      <alignment horizontal="left" vertical="top" wrapText="1"/>
    </xf>
    <xf numFmtId="4" fontId="5" fillId="13" borderId="2" xfId="0" applyNumberFormat="1" applyFont="1" applyFill="1" applyBorder="1" applyAlignment="1">
      <alignment horizontal="right" vertical="top" wrapText="1" shrinkToFit="1"/>
    </xf>
    <xf numFmtId="0" fontId="7" fillId="5" borderId="1" xfId="0" applyFont="1" applyFill="1" applyBorder="1" applyAlignment="1">
      <alignment horizontal="left" vertical="top" wrapText="1" indent="2"/>
    </xf>
    <xf numFmtId="4" fontId="5" fillId="14" borderId="2" xfId="0" applyNumberFormat="1" applyFont="1" applyFill="1" applyBorder="1" applyAlignment="1">
      <alignment horizontal="left" vertical="top" wrapText="1" indent="2" shrinkToFit="1"/>
    </xf>
    <xf numFmtId="4" fontId="5" fillId="15" borderId="2" xfId="0" applyNumberFormat="1" applyFont="1" applyFill="1" applyBorder="1" applyAlignment="1">
      <alignment horizontal="right" vertical="top" wrapText="1" shrinkToFit="1"/>
    </xf>
    <xf numFmtId="4" fontId="5" fillId="16" borderId="2" xfId="0" applyNumberFormat="1" applyFont="1" applyFill="1" applyBorder="1" applyAlignment="1">
      <alignment horizontal="right" vertical="top" wrapText="1" shrinkToFit="1"/>
    </xf>
    <xf numFmtId="0" fontId="7" fillId="5" borderId="1" xfId="0" applyFont="1" applyFill="1" applyBorder="1" applyAlignment="1" applyProtection="1">
      <alignment horizontal="left" vertical="top" wrapText="1" indent="3"/>
      <protection locked="0"/>
    </xf>
    <xf numFmtId="4" fontId="5" fillId="17" borderId="2" xfId="0" applyNumberFormat="1" applyFont="1" applyFill="1" applyBorder="1" applyAlignment="1">
      <alignment horizontal="left" vertical="top" wrapText="1" indent="3" shrinkToFit="1"/>
    </xf>
    <xf numFmtId="4" fontId="5" fillId="17" borderId="2" xfId="0" applyNumberFormat="1" applyFont="1" applyFill="1" applyBorder="1" applyAlignment="1">
      <alignment horizontal="right" vertical="top" wrapText="1" shrinkToFit="1"/>
    </xf>
    <xf numFmtId="0" fontId="7" fillId="5" borderId="1" xfId="0" applyFont="1" applyFill="1" applyBorder="1" applyAlignment="1">
      <alignment horizontal="left" vertical="top" wrapText="1" indent="4"/>
    </xf>
    <xf numFmtId="0" fontId="5" fillId="18" borderId="1" xfId="0" applyFont="1" applyFill="1" applyBorder="1" applyAlignment="1">
      <alignment horizontal="left" vertical="top" wrapText="1" indent="4"/>
    </xf>
    <xf numFmtId="4" fontId="5" fillId="19" borderId="2" xfId="0" applyNumberFormat="1" applyFont="1" applyFill="1" applyBorder="1" applyAlignment="1">
      <alignment horizontal="right" vertical="top" wrapText="1" shrinkToFit="1"/>
    </xf>
    <xf numFmtId="0" fontId="7" fillId="5" borderId="1" xfId="0" applyFont="1" applyFill="1" applyBorder="1" applyAlignment="1">
      <alignment horizontal="left" vertical="top" wrapText="1" indent="5"/>
    </xf>
    <xf numFmtId="4" fontId="5" fillId="7" borderId="2" xfId="0" applyNumberFormat="1" applyFont="1" applyFill="1" applyBorder="1" applyAlignment="1">
      <alignment horizontal="right" vertical="top" wrapText="1" shrinkToFit="1"/>
    </xf>
    <xf numFmtId="0" fontId="7" fillId="5" borderId="1" xfId="0" applyFont="1" applyFill="1" applyBorder="1" applyAlignment="1">
      <alignment horizontal="left" vertical="top" wrapText="1" indent="3"/>
    </xf>
    <xf numFmtId="0" fontId="5" fillId="20" borderId="1" xfId="0" applyFont="1" applyFill="1" applyBorder="1" applyAlignment="1">
      <alignment horizontal="left" vertical="top" wrapText="1"/>
    </xf>
    <xf numFmtId="4" fontId="5" fillId="20" borderId="2" xfId="0" applyNumberFormat="1" applyFont="1" applyFill="1" applyBorder="1" applyAlignment="1">
      <alignment horizontal="right" vertical="top" wrapText="1" shrinkToFit="1"/>
    </xf>
    <xf numFmtId="0" fontId="5" fillId="21" borderId="1" xfId="0" applyFont="1" applyFill="1" applyBorder="1" applyAlignment="1">
      <alignment horizontal="left" vertical="top" wrapText="1"/>
    </xf>
    <xf numFmtId="4" fontId="5" fillId="21" borderId="2" xfId="0" applyNumberFormat="1" applyFont="1" applyFill="1" applyBorder="1" applyAlignment="1">
      <alignment horizontal="right" vertical="top" wrapText="1" shrinkToFit="1"/>
    </xf>
    <xf numFmtId="0" fontId="7" fillId="5" borderId="1" xfId="0" applyFont="1" applyFill="1" applyBorder="1" applyAlignment="1" applyProtection="1">
      <alignment horizontal="left" vertical="top" wrapText="1" indent="1"/>
      <protection locked="0"/>
    </xf>
    <xf numFmtId="0" fontId="12" fillId="0" borderId="0" xfId="0" applyFont="1" applyAlignment="1" applyProtection="1">
      <alignment vertical="top" shrinkToFit="1"/>
      <protection locked="0"/>
    </xf>
    <xf numFmtId="0" fontId="11" fillId="0" borderId="0" xfId="0" applyFont="1" applyAlignment="1" applyProtection="1">
      <alignment vertical="top"/>
      <protection locked="0"/>
    </xf>
    <xf numFmtId="4" fontId="5" fillId="8" borderId="2" xfId="0" applyNumberFormat="1" applyFont="1" applyFill="1" applyBorder="1" applyAlignment="1">
      <alignment vertical="top" wrapText="1" shrinkToFit="1"/>
    </xf>
    <xf numFmtId="4" fontId="5" fillId="0" borderId="0" xfId="0" applyNumberFormat="1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5" fillId="0" borderId="0" xfId="0" applyFont="1" applyAlignment="1" applyProtection="1">
      <alignment vertical="top" wrapText="1"/>
      <protection locked="0"/>
    </xf>
    <xf numFmtId="4" fontId="5" fillId="8" borderId="2" xfId="0" applyNumberFormat="1" applyFont="1" applyFill="1" applyBorder="1" applyAlignment="1">
      <alignment horizontal="left" vertical="top" wrapText="1" shrinkToFit="1"/>
    </xf>
    <xf numFmtId="0" fontId="13" fillId="10" borderId="0" xfId="0" applyFont="1" applyFill="1" applyAlignment="1" applyProtection="1">
      <alignment wrapText="1"/>
      <protection locked="0"/>
    </xf>
    <xf numFmtId="0" fontId="14" fillId="10" borderId="0" xfId="0" applyFont="1" applyFill="1" applyAlignment="1" applyProtection="1">
      <alignment wrapText="1" shrinkToFit="1"/>
      <protection locked="0"/>
    </xf>
    <xf numFmtId="4" fontId="5" fillId="14" borderId="2" xfId="0" applyNumberFormat="1" applyFont="1" applyFill="1" applyBorder="1" applyAlignment="1">
      <alignment horizontal="left" vertical="top" wrapText="1" shrinkToFit="1"/>
    </xf>
    <xf numFmtId="0" fontId="5" fillId="23" borderId="2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vertical="top" wrapText="1" shrinkToFit="1"/>
      <protection locked="0"/>
    </xf>
    <xf numFmtId="0" fontId="11" fillId="0" borderId="0" xfId="0" applyFont="1" applyAlignment="1" applyProtection="1">
      <alignment vertical="top" wrapText="1"/>
      <protection locked="0"/>
    </xf>
    <xf numFmtId="4" fontId="18" fillId="6" borderId="2" xfId="0" applyNumberFormat="1" applyFont="1" applyFill="1" applyBorder="1" applyAlignment="1" applyProtection="1">
      <alignment horizontal="right" vertical="top" wrapText="1" shrinkToFit="1"/>
      <protection locked="0"/>
    </xf>
    <xf numFmtId="4" fontId="18" fillId="7" borderId="2" xfId="0" applyNumberFormat="1" applyFont="1" applyFill="1" applyBorder="1" applyAlignment="1">
      <alignment horizontal="right" vertical="top" wrapText="1" shrinkToFit="1"/>
    </xf>
    <xf numFmtId="0" fontId="19" fillId="0" borderId="0" xfId="0" applyFont="1" applyAlignment="1" applyProtection="1">
      <alignment vertical="top" shrinkToFit="1"/>
      <protection locked="0"/>
    </xf>
    <xf numFmtId="0" fontId="19" fillId="10" borderId="0" xfId="0" applyFont="1" applyFill="1" applyAlignment="1" applyProtection="1">
      <alignment vertical="top" shrinkToFit="1"/>
      <protection locked="0"/>
    </xf>
    <xf numFmtId="0" fontId="20" fillId="10" borderId="0" xfId="0" applyFont="1" applyFill="1" applyAlignment="1" applyProtection="1">
      <alignment vertical="top" shrinkToFit="1"/>
      <protection locked="0"/>
    </xf>
    <xf numFmtId="0" fontId="18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 shrinkToFit="1"/>
      <protection locked="0"/>
    </xf>
    <xf numFmtId="0" fontId="11" fillId="3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 shrinkToFit="1"/>
    </xf>
    <xf numFmtId="0" fontId="22" fillId="0" borderId="0" xfId="0" applyFont="1" applyAlignment="1" applyProtection="1">
      <alignment vertical="top" wrapText="1"/>
      <protection locked="0"/>
    </xf>
    <xf numFmtId="0" fontId="23" fillId="0" borderId="0" xfId="0" applyFont="1" applyAlignment="1" applyProtection="1">
      <alignment vertical="top" wrapText="1" shrinkToFit="1"/>
      <protection locked="0"/>
    </xf>
    <xf numFmtId="4" fontId="18" fillId="6" borderId="2" xfId="0" applyNumberFormat="1" applyFont="1" applyFill="1" applyBorder="1" applyAlignment="1" applyProtection="1">
      <alignment horizontal="right" wrapText="1" shrinkToFit="1"/>
      <protection locked="0"/>
    </xf>
    <xf numFmtId="0" fontId="5" fillId="23" borderId="2" xfId="0" applyFont="1" applyFill="1" applyBorder="1" applyAlignment="1" applyProtection="1">
      <alignment horizontal="left" vertical="center" wrapText="1"/>
      <protection locked="0"/>
    </xf>
    <xf numFmtId="4" fontId="18" fillId="24" borderId="2" xfId="0" applyNumberFormat="1" applyFont="1" applyFill="1" applyBorder="1" applyAlignment="1">
      <alignment horizontal="right" wrapText="1" shrinkToFit="1"/>
    </xf>
    <xf numFmtId="0" fontId="5" fillId="25" borderId="2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 shrinkToFit="1"/>
      <protection locked="0"/>
    </xf>
    <xf numFmtId="0" fontId="11" fillId="11" borderId="1" xfId="0" applyFont="1" applyFill="1" applyBorder="1" applyAlignment="1">
      <alignment horizontal="left" vertical="top" wrapText="1"/>
    </xf>
    <xf numFmtId="4" fontId="11" fillId="11" borderId="2" xfId="0" applyNumberFormat="1" applyFont="1" applyFill="1" applyBorder="1" applyAlignment="1">
      <alignment horizontal="right" vertical="top" wrapText="1" shrinkToFit="1"/>
    </xf>
    <xf numFmtId="0" fontId="11" fillId="26" borderId="1" xfId="0" applyFont="1" applyFill="1" applyBorder="1" applyAlignment="1">
      <alignment horizontal="left" vertical="top" wrapText="1"/>
    </xf>
    <xf numFmtId="4" fontId="11" fillId="26" borderId="2" xfId="0" applyNumberFormat="1" applyFont="1" applyFill="1" applyBorder="1" applyAlignment="1">
      <alignment horizontal="right" vertical="top" wrapText="1" shrinkToFit="1"/>
    </xf>
    <xf numFmtId="0" fontId="18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vertical="top" wrapText="1"/>
      <protection locked="0"/>
    </xf>
    <xf numFmtId="4" fontId="17" fillId="10" borderId="0" xfId="0" applyNumberFormat="1" applyFont="1" applyFill="1" applyAlignment="1" applyProtection="1">
      <alignment vertical="top"/>
      <protection locked="0"/>
    </xf>
    <xf numFmtId="0" fontId="17" fillId="10" borderId="0" xfId="0" applyFont="1" applyFill="1" applyAlignment="1" applyProtection="1">
      <alignment vertical="top"/>
      <protection locked="0"/>
    </xf>
    <xf numFmtId="0" fontId="16" fillId="10" borderId="0" xfId="0" applyFont="1" applyFill="1" applyAlignment="1" applyProtection="1">
      <alignment vertical="top"/>
      <protection locked="0"/>
    </xf>
    <xf numFmtId="2" fontId="24" fillId="10" borderId="0" xfId="0" applyNumberFormat="1" applyFont="1" applyFill="1" applyAlignment="1" applyProtection="1">
      <alignment vertical="top"/>
      <protection locked="0"/>
    </xf>
    <xf numFmtId="2" fontId="17" fillId="10" borderId="0" xfId="0" applyNumberFormat="1" applyFont="1" applyFill="1" applyAlignment="1" applyProtection="1">
      <alignment vertical="top"/>
      <protection locked="0"/>
    </xf>
    <xf numFmtId="187" fontId="17" fillId="10" borderId="0" xfId="0" applyNumberFormat="1" applyFont="1" applyFill="1" applyAlignment="1" applyProtection="1">
      <alignment vertical="top"/>
      <protection locked="0"/>
    </xf>
    <xf numFmtId="188" fontId="25" fillId="10" borderId="0" xfId="0" applyNumberFormat="1" applyFont="1" applyFill="1" applyAlignment="1" applyProtection="1">
      <alignment vertical="top"/>
      <protection locked="0"/>
    </xf>
    <xf numFmtId="188" fontId="26" fillId="0" borderId="0" xfId="0" applyNumberFormat="1" applyFont="1" applyAlignment="1" applyProtection="1">
      <alignment vertical="top"/>
      <protection locked="0"/>
    </xf>
    <xf numFmtId="0" fontId="5" fillId="5" borderId="1" xfId="0" applyFont="1" applyFill="1" applyBorder="1" applyAlignment="1">
      <alignment horizontal="left" vertical="top" wrapText="1" indent="1"/>
    </xf>
    <xf numFmtId="0" fontId="11" fillId="22" borderId="1" xfId="0" applyFont="1" applyFill="1" applyBorder="1" applyAlignment="1">
      <alignment horizontal="left" vertical="top" wrapText="1"/>
    </xf>
    <xf numFmtId="0" fontId="11" fillId="27" borderId="1" xfId="0" applyFont="1" applyFill="1" applyBorder="1" applyAlignment="1">
      <alignment horizontal="left" vertical="top" wrapText="1"/>
    </xf>
    <xf numFmtId="4" fontId="11" fillId="22" borderId="2" xfId="0" applyNumberFormat="1" applyFont="1" applyFill="1" applyBorder="1" applyAlignment="1">
      <alignment horizontal="right" vertical="top" wrapText="1" shrinkToFit="1"/>
    </xf>
    <xf numFmtId="0" fontId="28" fillId="0" borderId="0" xfId="0" applyFont="1" applyAlignment="1" applyProtection="1">
      <alignment horizontal="center" vertical="top" wrapText="1"/>
      <protection locked="0"/>
    </xf>
    <xf numFmtId="3" fontId="18" fillId="6" borderId="2" xfId="0" applyNumberFormat="1" applyFont="1" applyFill="1" applyBorder="1" applyAlignment="1" applyProtection="1">
      <alignment horizontal="center" wrapText="1" shrinkToFit="1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3" fontId="28" fillId="6" borderId="2" xfId="0" applyNumberFormat="1" applyFont="1" applyFill="1" applyBorder="1" applyAlignment="1" applyProtection="1">
      <alignment horizontal="center" wrapText="1" shrinkToFit="1"/>
      <protection locked="0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 shrinkToFit="1"/>
    </xf>
    <xf numFmtId="0" fontId="18" fillId="0" borderId="0" xfId="0" applyFont="1" applyAlignment="1">
      <alignment vertical="top" wrapText="1"/>
    </xf>
    <xf numFmtId="0" fontId="28" fillId="0" borderId="2" xfId="0" applyFont="1" applyBorder="1" applyAlignment="1">
      <alignment horizontal="center" vertical="top" wrapText="1"/>
    </xf>
    <xf numFmtId="2" fontId="28" fillId="10" borderId="4" xfId="0" applyNumberFormat="1" applyFont="1" applyFill="1" applyBorder="1" applyAlignment="1">
      <alignment horizontal="left" vertical="top" wrapText="1"/>
    </xf>
    <xf numFmtId="2" fontId="28" fillId="10" borderId="7" xfId="0" applyNumberFormat="1" applyFont="1" applyFill="1" applyBorder="1" applyAlignment="1">
      <alignment horizontal="left" vertical="top" wrapText="1"/>
    </xf>
    <xf numFmtId="2" fontId="28" fillId="10" borderId="2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2" fontId="28" fillId="10" borderId="0" xfId="0" applyNumberFormat="1" applyFont="1" applyFill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 shrinkToFit="1"/>
    </xf>
    <xf numFmtId="3" fontId="5" fillId="0" borderId="2" xfId="0" applyNumberFormat="1" applyFont="1" applyBorder="1" applyAlignment="1">
      <alignment horizontal="center" vertical="top" wrapText="1" shrinkToFit="1"/>
    </xf>
    <xf numFmtId="3" fontId="5" fillId="4" borderId="2" xfId="0" applyNumberFormat="1" applyFont="1" applyFill="1" applyBorder="1" applyAlignment="1">
      <alignment horizontal="center" vertical="top" wrapText="1" shrinkToFit="1"/>
    </xf>
    <xf numFmtId="0" fontId="28" fillId="0" borderId="6" xfId="0" applyFont="1" applyBorder="1" applyAlignment="1">
      <alignment horizontal="center" vertical="top" wrapText="1"/>
    </xf>
    <xf numFmtId="3" fontId="5" fillId="15" borderId="2" xfId="0" applyNumberFormat="1" applyFont="1" applyFill="1" applyBorder="1" applyAlignment="1">
      <alignment horizontal="center" vertical="top" wrapText="1" shrinkToFit="1"/>
    </xf>
    <xf numFmtId="0" fontId="5" fillId="0" borderId="2" xfId="0" applyFont="1" applyBorder="1" applyAlignment="1">
      <alignment horizontal="center" vertical="top" wrapText="1"/>
    </xf>
    <xf numFmtId="189" fontId="5" fillId="8" borderId="2" xfId="0" applyNumberFormat="1" applyFont="1" applyFill="1" applyBorder="1" applyAlignment="1">
      <alignment horizontal="center" vertical="top" wrapText="1" shrinkToFit="1"/>
    </xf>
    <xf numFmtId="3" fontId="5" fillId="9" borderId="2" xfId="0" applyNumberFormat="1" applyFont="1" applyFill="1" applyBorder="1" applyAlignment="1">
      <alignment horizontal="center" vertical="top" wrapText="1" shrinkToFit="1"/>
    </xf>
    <xf numFmtId="190" fontId="18" fillId="6" borderId="2" xfId="0" applyNumberFormat="1" applyFont="1" applyFill="1" applyBorder="1" applyAlignment="1" applyProtection="1">
      <alignment horizontal="center" wrapText="1" shrinkToFit="1"/>
      <protection locked="0"/>
    </xf>
    <xf numFmtId="191" fontId="18" fillId="6" borderId="2" xfId="0" applyNumberFormat="1" applyFont="1" applyFill="1" applyBorder="1" applyAlignment="1" applyProtection="1">
      <alignment horizontal="center" wrapText="1" shrinkToFit="1"/>
      <protection locked="0"/>
    </xf>
    <xf numFmtId="0" fontId="18" fillId="6" borderId="2" xfId="0" applyFont="1" applyFill="1" applyBorder="1" applyAlignment="1" applyProtection="1">
      <alignment horizontal="center" wrapText="1" shrinkToFit="1"/>
      <protection locked="0"/>
    </xf>
    <xf numFmtId="10" fontId="18" fillId="6" borderId="2" xfId="0" applyNumberFormat="1" applyFont="1" applyFill="1" applyBorder="1" applyAlignment="1" applyProtection="1">
      <alignment horizontal="center" wrapText="1" shrinkToFit="1"/>
      <protection locked="0"/>
    </xf>
    <xf numFmtId="0" fontId="33" fillId="0" borderId="0" xfId="0" applyFont="1" applyAlignment="1" applyProtection="1">
      <alignment horizontal="center" vertical="top" wrapText="1"/>
      <protection locked="0"/>
    </xf>
    <xf numFmtId="0" fontId="30" fillId="0" borderId="0" xfId="0" applyFont="1" applyAlignment="1" applyProtection="1">
      <alignment horizontal="center" vertical="top" wrapText="1"/>
      <protection locked="0"/>
    </xf>
    <xf numFmtId="0" fontId="29" fillId="29" borderId="2" xfId="0" applyFont="1" applyFill="1" applyBorder="1" applyAlignment="1">
      <alignment horizontal="center" vertical="top" wrapText="1"/>
    </xf>
    <xf numFmtId="0" fontId="28" fillId="29" borderId="2" xfId="0" applyFont="1" applyFill="1" applyBorder="1" applyAlignment="1">
      <alignment horizontal="center" vertical="top" wrapText="1"/>
    </xf>
    <xf numFmtId="0" fontId="8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23" borderId="2" xfId="0" applyFont="1" applyFill="1" applyBorder="1" applyAlignment="1">
      <alignment horizontal="center" vertical="top" wrapText="1"/>
    </xf>
    <xf numFmtId="0" fontId="34" fillId="3" borderId="2" xfId="0" applyFont="1" applyFill="1" applyBorder="1" applyAlignment="1">
      <alignment horizontal="center" vertical="top" wrapText="1" shrinkToFit="1"/>
    </xf>
    <xf numFmtId="0" fontId="34" fillId="0" borderId="2" xfId="0" applyFont="1" applyBorder="1" applyAlignment="1">
      <alignment horizontal="center" vertical="top" wrapText="1" shrinkToFit="1"/>
    </xf>
    <xf numFmtId="0" fontId="34" fillId="3" borderId="2" xfId="0" applyFont="1" applyFill="1" applyBorder="1" applyAlignment="1">
      <alignment horizontal="left" vertical="top" wrapText="1" shrinkToFit="1"/>
    </xf>
    <xf numFmtId="0" fontId="35" fillId="3" borderId="2" xfId="0" applyFont="1" applyFill="1" applyBorder="1" applyAlignment="1">
      <alignment horizontal="left" vertical="top" wrapText="1" shrinkToFit="1"/>
    </xf>
    <xf numFmtId="0" fontId="28" fillId="10" borderId="2" xfId="0" applyFont="1" applyFill="1" applyBorder="1" applyAlignment="1">
      <alignment vertical="top" wrapText="1"/>
    </xf>
    <xf numFmtId="1" fontId="0" fillId="0" borderId="0" xfId="0" applyNumberFormat="1" applyAlignment="1" applyProtection="1">
      <alignment horizontal="center" vertical="top" wrapText="1"/>
      <protection locked="0"/>
    </xf>
    <xf numFmtId="191" fontId="0" fillId="0" borderId="0" xfId="0" applyNumberFormat="1" applyAlignment="1" applyProtection="1">
      <alignment vertical="top" wrapText="1"/>
      <protection locked="0"/>
    </xf>
    <xf numFmtId="1" fontId="5" fillId="23" borderId="2" xfId="0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1" fontId="0" fillId="10" borderId="2" xfId="0" applyNumberFormat="1" applyFill="1" applyBorder="1" applyAlignment="1">
      <alignment horizontal="center" vertical="top" wrapText="1"/>
    </xf>
    <xf numFmtId="4" fontId="5" fillId="23" borderId="2" xfId="0" applyNumberFormat="1" applyFont="1" applyFill="1" applyBorder="1" applyAlignment="1">
      <alignment vertical="top" wrapText="1"/>
    </xf>
    <xf numFmtId="4" fontId="0" fillId="0" borderId="0" xfId="0" applyNumberFormat="1" applyAlignment="1" applyProtection="1">
      <alignment vertical="top" wrapText="1"/>
      <protection locked="0"/>
    </xf>
    <xf numFmtId="191" fontId="18" fillId="6" borderId="2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shrinkToFit="1"/>
      <protection locked="0"/>
    </xf>
    <xf numFmtId="0" fontId="37" fillId="0" borderId="0" xfId="0" applyFont="1" applyAlignment="1" applyProtection="1">
      <alignment shrinkToFit="1"/>
      <protection locked="0"/>
    </xf>
    <xf numFmtId="0" fontId="15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28" fillId="0" borderId="0" xfId="0" applyFont="1" applyProtection="1">
      <protection locked="0"/>
    </xf>
    <xf numFmtId="0" fontId="8" fillId="0" borderId="0" xfId="0" applyFont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18" fillId="3" borderId="2" xfId="0" applyFont="1" applyFill="1" applyBorder="1" applyAlignment="1">
      <alignment horizontal="left" vertical="top" wrapText="1" shrinkToFit="1"/>
    </xf>
    <xf numFmtId="0" fontId="28" fillId="3" borderId="2" xfId="0" applyFont="1" applyFill="1" applyBorder="1" applyAlignment="1">
      <alignment horizontal="left" vertical="top" wrapText="1" shrinkToFit="1"/>
    </xf>
    <xf numFmtId="3" fontId="28" fillId="24" borderId="2" xfId="0" applyNumberFormat="1" applyFont="1" applyFill="1" applyBorder="1" applyAlignment="1">
      <alignment horizontal="center" wrapText="1" shrinkToFit="1"/>
    </xf>
    <xf numFmtId="191" fontId="18" fillId="0" borderId="0" xfId="0" applyNumberFormat="1" applyFont="1" applyAlignment="1">
      <alignment vertical="top" wrapText="1"/>
    </xf>
    <xf numFmtId="191" fontId="18" fillId="10" borderId="0" xfId="0" applyNumberFormat="1" applyFont="1" applyFill="1" applyAlignment="1">
      <alignment horizontal="right" vertical="top" wrapText="1"/>
    </xf>
    <xf numFmtId="191" fontId="5" fillId="3" borderId="2" xfId="0" applyNumberFormat="1" applyFont="1" applyFill="1" applyBorder="1" applyAlignment="1">
      <alignment horizontal="center" vertical="top" wrapText="1" shrinkToFit="1"/>
    </xf>
    <xf numFmtId="191" fontId="5" fillId="4" borderId="2" xfId="0" applyNumberFormat="1" applyFont="1" applyFill="1" applyBorder="1" applyAlignment="1">
      <alignment horizontal="right" vertical="top" wrapText="1" shrinkToFit="1"/>
    </xf>
    <xf numFmtId="191" fontId="5" fillId="15" borderId="2" xfId="0" applyNumberFormat="1" applyFont="1" applyFill="1" applyBorder="1" applyAlignment="1">
      <alignment horizontal="right" vertical="top" wrapText="1" shrinkToFit="1"/>
    </xf>
    <xf numFmtId="191" fontId="28" fillId="6" borderId="2" xfId="0" applyNumberFormat="1" applyFont="1" applyFill="1" applyBorder="1" applyAlignment="1" applyProtection="1">
      <alignment horizontal="right" wrapText="1" shrinkToFit="1"/>
      <protection locked="0"/>
    </xf>
    <xf numFmtId="191" fontId="5" fillId="9" borderId="2" xfId="0" applyNumberFormat="1" applyFont="1" applyFill="1" applyBorder="1" applyAlignment="1">
      <alignment horizontal="right" vertical="top" wrapText="1" shrinkToFit="1"/>
    </xf>
    <xf numFmtId="191" fontId="18" fillId="0" borderId="0" xfId="0" applyNumberFormat="1" applyFont="1" applyAlignment="1" applyProtection="1">
      <alignment vertical="top" wrapText="1"/>
      <protection locked="0"/>
    </xf>
    <xf numFmtId="191" fontId="18" fillId="0" borderId="0" xfId="0" applyNumberFormat="1" applyFont="1" applyAlignment="1" applyProtection="1">
      <alignment horizontal="center" vertical="top" wrapText="1"/>
      <protection locked="0"/>
    </xf>
    <xf numFmtId="191" fontId="0" fillId="0" borderId="0" xfId="0" applyNumberFormat="1" applyAlignment="1">
      <alignment vertical="top" wrapText="1"/>
    </xf>
    <xf numFmtId="191" fontId="34" fillId="3" borderId="2" xfId="0" applyNumberFormat="1" applyFont="1" applyFill="1" applyBorder="1" applyAlignment="1">
      <alignment horizontal="center" vertical="top" wrapText="1" shrinkToFit="1"/>
    </xf>
    <xf numFmtId="191" fontId="34" fillId="24" borderId="2" xfId="0" applyNumberFormat="1" applyFont="1" applyFill="1" applyBorder="1" applyAlignment="1">
      <alignment horizontal="right" vertical="top" wrapText="1" shrinkToFit="1"/>
    </xf>
    <xf numFmtId="191" fontId="18" fillId="6" borderId="2" xfId="0" applyNumberFormat="1" applyFont="1" applyFill="1" applyBorder="1" applyAlignment="1" applyProtection="1">
      <alignment horizontal="right" vertical="top" wrapText="1" shrinkToFit="1"/>
      <protection locked="0"/>
    </xf>
    <xf numFmtId="191" fontId="5" fillId="23" borderId="2" xfId="0" applyNumberFormat="1" applyFont="1" applyFill="1" applyBorder="1" applyAlignment="1">
      <alignment horizontal="center" vertical="top" wrapText="1"/>
    </xf>
    <xf numFmtId="191" fontId="7" fillId="3" borderId="2" xfId="0" applyNumberFormat="1" applyFont="1" applyFill="1" applyBorder="1" applyAlignment="1">
      <alignment horizontal="center" vertical="top" wrapText="1" shrinkToFit="1"/>
    </xf>
    <xf numFmtId="191" fontId="0" fillId="0" borderId="0" xfId="0" applyNumberFormat="1"/>
    <xf numFmtId="191" fontId="28" fillId="24" borderId="2" xfId="0" applyNumberFormat="1" applyFont="1" applyFill="1" applyBorder="1" applyAlignment="1">
      <alignment horizontal="right" wrapText="1" shrinkToFit="1"/>
    </xf>
    <xf numFmtId="191" fontId="0" fillId="0" borderId="0" xfId="0" applyNumberFormat="1" applyProtection="1">
      <protection locked="0"/>
    </xf>
    <xf numFmtId="191" fontId="8" fillId="0" borderId="0" xfId="0" applyNumberFormat="1" applyFont="1" applyAlignment="1" applyProtection="1">
      <alignment shrinkToFit="1"/>
      <protection locked="0"/>
    </xf>
    <xf numFmtId="0" fontId="31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 horizontal="center" vertical="top" wrapText="1"/>
    </xf>
    <xf numFmtId="0" fontId="18" fillId="0" borderId="2" xfId="0" applyFont="1" applyBorder="1" applyAlignment="1" applyProtection="1">
      <alignment horizontal="center" vertical="top" wrapText="1"/>
      <protection locked="0"/>
    </xf>
    <xf numFmtId="49" fontId="38" fillId="24" borderId="2" xfId="1" applyNumberFormat="1" applyFill="1" applyBorder="1" applyAlignment="1" applyProtection="1">
      <alignment horizontal="center" wrapText="1" shrinkToFit="1"/>
      <protection locked="0"/>
    </xf>
    <xf numFmtId="190" fontId="18" fillId="0" borderId="2" xfId="0" applyNumberFormat="1" applyFont="1" applyBorder="1" applyAlignment="1" applyProtection="1">
      <alignment horizontal="center" vertical="top" wrapText="1"/>
      <protection locked="0"/>
    </xf>
    <xf numFmtId="0" fontId="38" fillId="0" borderId="0" xfId="1" applyProtection="1">
      <protection locked="0"/>
    </xf>
    <xf numFmtId="0" fontId="36" fillId="0" borderId="0" xfId="0" applyFont="1"/>
    <xf numFmtId="0" fontId="36" fillId="0" borderId="0" xfId="0" applyFont="1" applyAlignment="1">
      <alignment wrapText="1"/>
    </xf>
    <xf numFmtId="0" fontId="36" fillId="0" borderId="0" xfId="0" applyFont="1" applyProtection="1">
      <protection locked="0"/>
    </xf>
    <xf numFmtId="0" fontId="34" fillId="23" borderId="1" xfId="0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horizontal="left" vertical="top" wrapText="1" indent="4" shrinkToFit="1"/>
    </xf>
    <xf numFmtId="0" fontId="39" fillId="0" borderId="0" xfId="1" applyFont="1" applyProtection="1">
      <protection locked="0"/>
    </xf>
    <xf numFmtId="0" fontId="8" fillId="0" borderId="0" xfId="1" applyFont="1" applyAlignment="1" applyProtection="1">
      <alignment shrinkToFit="1"/>
      <protection locked="0"/>
    </xf>
    <xf numFmtId="0" fontId="7" fillId="3" borderId="2" xfId="1" applyFont="1" applyFill="1" applyBorder="1" applyAlignment="1">
      <alignment horizontal="left" vertical="top" wrapText="1" shrinkToFit="1"/>
    </xf>
    <xf numFmtId="10" fontId="11" fillId="27" borderId="2" xfId="2" applyNumberFormat="1" applyFont="1" applyFill="1" applyBorder="1" applyAlignment="1">
      <alignment horizontal="right" vertical="top" wrapText="1" shrinkToFit="1"/>
    </xf>
    <xf numFmtId="4" fontId="5" fillId="4" borderId="2" xfId="0" applyNumberFormat="1" applyFont="1" applyFill="1" applyBorder="1" applyAlignment="1" applyProtection="1">
      <alignment horizontal="right" vertical="top" wrapText="1" shrinkToFit="1"/>
      <protection locked="0"/>
    </xf>
    <xf numFmtId="0" fontId="10" fillId="5" borderId="1" xfId="0" applyFont="1" applyFill="1" applyBorder="1" applyAlignment="1">
      <alignment horizontal="left" vertical="top" wrapText="1" indent="1"/>
    </xf>
    <xf numFmtId="0" fontId="28" fillId="11" borderId="1" xfId="0" applyFont="1" applyFill="1" applyBorder="1" applyAlignment="1">
      <alignment horizontal="left" vertical="top" wrapText="1"/>
    </xf>
    <xf numFmtId="4" fontId="18" fillId="12" borderId="2" xfId="0" applyNumberFormat="1" applyFont="1" applyFill="1" applyBorder="1" applyAlignment="1">
      <alignment horizontal="right" vertical="top" wrapText="1" shrinkToFit="1"/>
    </xf>
    <xf numFmtId="0" fontId="28" fillId="0" borderId="2" xfId="0" applyFont="1" applyBorder="1" applyAlignment="1" applyProtection="1">
      <alignment vertical="top" wrapText="1"/>
      <protection locked="0"/>
    </xf>
    <xf numFmtId="4" fontId="18" fillId="7" borderId="2" xfId="0" applyNumberFormat="1" applyFont="1" applyFill="1" applyBorder="1" applyAlignment="1" applyProtection="1">
      <alignment horizontal="right" vertical="top" wrapText="1" shrinkToFit="1"/>
      <protection locked="0"/>
    </xf>
    <xf numFmtId="0" fontId="27" fillId="28" borderId="1" xfId="0" applyFont="1" applyFill="1" applyBorder="1" applyAlignment="1" applyProtection="1">
      <alignment horizontal="left" vertical="top" wrapText="1" indent="2"/>
      <protection locked="0"/>
    </xf>
    <xf numFmtId="0" fontId="27" fillId="28" borderId="4" xfId="0" applyFont="1" applyFill="1" applyBorder="1" applyAlignment="1" applyProtection="1">
      <alignment horizontal="left" vertical="top" wrapText="1" indent="2"/>
      <protection locked="0"/>
    </xf>
    <xf numFmtId="0" fontId="5" fillId="5" borderId="1" xfId="0" applyFont="1" applyFill="1" applyBorder="1" applyAlignment="1" applyProtection="1">
      <alignment horizontal="left" vertical="top" wrapText="1" indent="1"/>
      <protection locked="0"/>
    </xf>
    <xf numFmtId="2" fontId="28" fillId="28" borderId="4" xfId="0" applyNumberFormat="1" applyFont="1" applyFill="1" applyBorder="1" applyAlignment="1">
      <alignment horizontal="left" vertical="top" wrapText="1"/>
    </xf>
    <xf numFmtId="2" fontId="28" fillId="28" borderId="3" xfId="0" applyNumberFormat="1" applyFont="1" applyFill="1" applyBorder="1" applyAlignment="1">
      <alignment horizontal="left" vertical="top" wrapText="1"/>
    </xf>
    <xf numFmtId="2" fontId="28" fillId="28" borderId="3" xfId="0" applyNumberFormat="1" applyFont="1" applyFill="1" applyBorder="1" applyAlignment="1">
      <alignment horizontal="right" vertical="top" wrapText="1"/>
    </xf>
    <xf numFmtId="192" fontId="28" fillId="0" borderId="2" xfId="0" applyNumberFormat="1" applyFont="1" applyBorder="1" applyAlignment="1">
      <alignment horizontal="center" vertical="top" wrapText="1"/>
    </xf>
    <xf numFmtId="0" fontId="28" fillId="0" borderId="6" xfId="0" applyFont="1" applyBorder="1" applyAlignment="1" applyProtection="1">
      <alignment horizontal="center" vertical="top" wrapText="1"/>
      <protection locked="0"/>
    </xf>
    <xf numFmtId="2" fontId="28" fillId="0" borderId="5" xfId="0" applyNumberFormat="1" applyFont="1" applyBorder="1" applyAlignment="1" applyProtection="1">
      <alignment horizontal="center" vertical="top" wrapText="1"/>
      <protection locked="0"/>
    </xf>
    <xf numFmtId="3" fontId="28" fillId="30" borderId="2" xfId="0" applyNumberFormat="1" applyFont="1" applyFill="1" applyBorder="1" applyAlignment="1" applyProtection="1">
      <alignment horizontal="center" wrapText="1" shrinkToFit="1"/>
      <protection locked="0"/>
    </xf>
    <xf numFmtId="2" fontId="28" fillId="31" borderId="2" xfId="0" applyNumberFormat="1" applyFont="1" applyFill="1" applyBorder="1" applyAlignment="1">
      <alignment horizontal="center" vertical="top" wrapText="1"/>
    </xf>
    <xf numFmtId="0" fontId="36" fillId="3" borderId="2" xfId="0" applyFont="1" applyFill="1" applyBorder="1" applyAlignment="1">
      <alignment horizontal="right" vertical="top" wrapText="1" indent="2" shrinkToFit="1"/>
    </xf>
    <xf numFmtId="0" fontId="39" fillId="2" borderId="0" xfId="1" applyFont="1" applyFill="1" applyAlignment="1">
      <alignment horizontal="center"/>
    </xf>
    <xf numFmtId="0" fontId="1" fillId="2" borderId="0" xfId="0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4" fillId="23" borderId="1" xfId="0" applyFont="1" applyFill="1" applyBorder="1" applyAlignment="1">
      <alignment horizontal="center" vertical="center"/>
    </xf>
    <xf numFmtId="0" fontId="34" fillId="23" borderId="4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0" fontId="21" fillId="2" borderId="0" xfId="0" applyFont="1" applyFill="1" applyAlignment="1" applyProtection="1">
      <alignment horizontal="center" wrapText="1"/>
      <protection locked="0"/>
    </xf>
    <xf numFmtId="0" fontId="17" fillId="10" borderId="0" xfId="0" applyFont="1" applyFill="1" applyAlignment="1" applyProtection="1">
      <alignment vertical="top"/>
      <protection locked="0"/>
    </xf>
    <xf numFmtId="0" fontId="17" fillId="10" borderId="0" xfId="0" applyFont="1" applyFill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vertical="top"/>
      <protection locked="0"/>
    </xf>
    <xf numFmtId="2" fontId="28" fillId="28" borderId="1" xfId="0" applyNumberFormat="1" applyFont="1" applyFill="1" applyBorder="1" applyAlignment="1">
      <alignment horizontal="left" vertical="top" wrapText="1"/>
    </xf>
    <xf numFmtId="2" fontId="28" fillId="28" borderId="4" xfId="0" applyNumberFormat="1" applyFont="1" applyFill="1" applyBorder="1" applyAlignment="1">
      <alignment horizontal="left" vertical="top" wrapText="1"/>
    </xf>
    <xf numFmtId="4" fontId="5" fillId="4" borderId="1" xfId="0" applyNumberFormat="1" applyFont="1" applyFill="1" applyBorder="1" applyAlignment="1">
      <alignment horizontal="left" vertical="top" wrapText="1" shrinkToFit="1"/>
    </xf>
    <xf numFmtId="4" fontId="5" fillId="4" borderId="4" xfId="0" applyNumberFormat="1" applyFont="1" applyFill="1" applyBorder="1" applyAlignment="1">
      <alignment horizontal="left" vertical="top" wrapText="1" shrinkToFi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 shrinkToFit="1"/>
    </xf>
    <xf numFmtId="0" fontId="5" fillId="3" borderId="4" xfId="0" applyFont="1" applyFill="1" applyBorder="1" applyAlignment="1">
      <alignment horizontal="center" vertical="top" wrapText="1" shrinkToFit="1"/>
    </xf>
    <xf numFmtId="4" fontId="5" fillId="9" borderId="1" xfId="0" applyNumberFormat="1" applyFont="1" applyFill="1" applyBorder="1" applyAlignment="1">
      <alignment horizontal="left" vertical="top" wrapText="1" shrinkToFit="1"/>
    </xf>
    <xf numFmtId="4" fontId="5" fillId="9" borderId="4" xfId="0" applyNumberFormat="1" applyFont="1" applyFill="1" applyBorder="1" applyAlignment="1">
      <alignment horizontal="left" vertical="top" wrapText="1" shrinkToFit="1"/>
    </xf>
    <xf numFmtId="0" fontId="27" fillId="28" borderId="1" xfId="0" applyFont="1" applyFill="1" applyBorder="1" applyAlignment="1">
      <alignment horizontal="left" vertical="top" wrapText="1" indent="2"/>
    </xf>
    <xf numFmtId="0" fontId="27" fillId="28" borderId="4" xfId="0" applyFont="1" applyFill="1" applyBorder="1" applyAlignment="1">
      <alignment horizontal="left" vertical="top" wrapText="1" indent="2"/>
    </xf>
    <xf numFmtId="0" fontId="27" fillId="28" borderId="1" xfId="0" applyFont="1" applyFill="1" applyBorder="1" applyAlignment="1" applyProtection="1">
      <alignment horizontal="left" vertical="top" wrapText="1" indent="2"/>
      <protection locked="0"/>
    </xf>
    <xf numFmtId="0" fontId="27" fillId="28" borderId="4" xfId="0" applyFont="1" applyFill="1" applyBorder="1" applyAlignment="1" applyProtection="1">
      <alignment horizontal="left" vertical="top" wrapText="1" indent="2"/>
      <protection locked="0"/>
    </xf>
    <xf numFmtId="2" fontId="28" fillId="28" borderId="2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 shrinkToFit="1"/>
    </xf>
    <xf numFmtId="2" fontId="28" fillId="10" borderId="1" xfId="0" applyNumberFormat="1" applyFont="1" applyFill="1" applyBorder="1" applyAlignment="1" applyProtection="1">
      <alignment horizontal="center" vertical="top" wrapText="1"/>
      <protection locked="0"/>
    </xf>
    <xf numFmtId="2" fontId="28" fillId="10" borderId="4" xfId="0" applyNumberFormat="1" applyFont="1" applyFill="1" applyBorder="1" applyAlignment="1" applyProtection="1">
      <alignment horizontal="center" vertical="top" wrapText="1"/>
      <protection locked="0"/>
    </xf>
    <xf numFmtId="2" fontId="28" fillId="10" borderId="2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center" vertical="top" wrapText="1" shrinkToFit="1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8" fillId="29" borderId="2" xfId="0" applyFont="1" applyFill="1" applyBorder="1" applyAlignment="1">
      <alignment horizontal="left" vertical="top" wrapText="1"/>
    </xf>
    <xf numFmtId="0" fontId="28" fillId="29" borderId="1" xfId="0" applyFont="1" applyFill="1" applyBorder="1" applyAlignment="1">
      <alignment horizontal="left" vertical="top" wrapText="1"/>
    </xf>
    <xf numFmtId="0" fontId="28" fillId="29" borderId="3" xfId="0" applyFont="1" applyFill="1" applyBorder="1" applyAlignment="1">
      <alignment horizontal="left" vertical="top" wrapText="1"/>
    </xf>
    <xf numFmtId="0" fontId="28" fillId="29" borderId="4" xfId="0" applyFont="1" applyFill="1" applyBorder="1" applyAlignment="1">
      <alignment horizontal="left" vertical="top" wrapText="1"/>
    </xf>
    <xf numFmtId="0" fontId="32" fillId="29" borderId="2" xfId="0" applyFont="1" applyFill="1" applyBorder="1" applyAlignment="1">
      <alignment horizontal="center" vertical="top" wrapText="1"/>
    </xf>
    <xf numFmtId="0" fontId="29" fillId="29" borderId="1" xfId="0" applyFont="1" applyFill="1" applyBorder="1" applyAlignment="1">
      <alignment horizontal="center" vertical="top" wrapText="1"/>
    </xf>
    <xf numFmtId="0" fontId="29" fillId="29" borderId="3" xfId="0" applyFont="1" applyFill="1" applyBorder="1" applyAlignment="1">
      <alignment horizontal="center" vertical="top" wrapText="1"/>
    </xf>
    <xf numFmtId="0" fontId="29" fillId="29" borderId="4" xfId="0" applyFont="1" applyFill="1" applyBorder="1" applyAlignment="1">
      <alignment horizontal="center" vertical="top" wrapText="1"/>
    </xf>
    <xf numFmtId="0" fontId="31" fillId="29" borderId="1" xfId="0" applyFont="1" applyFill="1" applyBorder="1" applyAlignment="1">
      <alignment horizontal="left" vertical="top" wrapText="1"/>
    </xf>
    <xf numFmtId="0" fontId="31" fillId="29" borderId="3" xfId="0" applyFont="1" applyFill="1" applyBorder="1" applyAlignment="1">
      <alignment horizontal="left" vertical="top" wrapText="1"/>
    </xf>
    <xf numFmtId="0" fontId="31" fillId="29" borderId="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0" fontId="34" fillId="22" borderId="1" xfId="0" applyFont="1" applyFill="1" applyBorder="1" applyAlignment="1">
      <alignment horizontal="center" vertical="top" wrapText="1" shrinkToFit="1"/>
    </xf>
    <xf numFmtId="0" fontId="34" fillId="22" borderId="3" xfId="0" applyFont="1" applyFill="1" applyBorder="1" applyAlignment="1">
      <alignment horizontal="center" vertical="top" wrapText="1" shrinkToFit="1"/>
    </xf>
    <xf numFmtId="0" fontId="34" fillId="22" borderId="4" xfId="0" applyFont="1" applyFill="1" applyBorder="1" applyAlignment="1">
      <alignment horizontal="center" vertical="top" wrapText="1" shrinkToFit="1"/>
    </xf>
    <xf numFmtId="0" fontId="5" fillId="23" borderId="2" xfId="0" applyFont="1" applyFill="1" applyBorder="1" applyAlignment="1">
      <alignment horizontal="center" vertical="top" wrapText="1"/>
    </xf>
    <xf numFmtId="0" fontId="18" fillId="0" borderId="8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28" fillId="3" borderId="2" xfId="0" applyFont="1" applyFill="1" applyBorder="1" applyAlignment="1">
      <alignment horizontal="left" vertical="top" wrapText="1" shrinkToFit="1"/>
    </xf>
    <xf numFmtId="0" fontId="4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 vertical="top" wrapText="1" shrinkToFit="1"/>
    </xf>
    <xf numFmtId="0" fontId="5" fillId="3" borderId="2" xfId="0" applyFont="1" applyFill="1" applyBorder="1" applyAlignment="1">
      <alignment horizontal="left" vertical="top" wrapText="1" shrinkToFit="1"/>
    </xf>
  </cellXfs>
  <cellStyles count="3">
    <cellStyle name="Normal" xfId="0" builtinId="0"/>
    <cellStyle name="Normal 2" xfId="1" xr:uid="{A4092167-DE21-4F73-A6B5-DE48AF55E426}"/>
    <cellStyle name="Percent" xfId="2" builtinId="5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EEFF"/>
      <color rgb="FFAB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A4A3-4F37-47D9-A59C-F687CD37C59A}">
  <dimension ref="A1:F28"/>
  <sheetViews>
    <sheetView topLeftCell="A3" workbookViewId="0">
      <selection activeCell="B6" sqref="B6"/>
    </sheetView>
  </sheetViews>
  <sheetFormatPr defaultColWidth="8.69921875" defaultRowHeight="13.8" x14ac:dyDescent="0.25"/>
  <cols>
    <col min="1" max="1" width="18.09765625" style="134" customWidth="1"/>
    <col min="2" max="2" width="28.09765625" style="141" customWidth="1"/>
    <col min="3" max="3" width="8.69921875" style="134"/>
    <col min="4" max="5" width="8" style="134" hidden="1" customWidth="1"/>
    <col min="6" max="6" width="18.8984375" style="134" hidden="1" customWidth="1"/>
    <col min="7" max="7" width="8" style="134" customWidth="1"/>
    <col min="8" max="8" width="8.69921875" style="134" customWidth="1"/>
    <col min="9" max="16384" width="8.69921875" style="134"/>
  </cols>
  <sheetData>
    <row r="1" spans="1:6" ht="18" x14ac:dyDescent="0.35">
      <c r="A1" s="200" t="s">
        <v>199</v>
      </c>
      <c r="B1" s="200"/>
      <c r="C1" s="178"/>
      <c r="D1" s="178"/>
      <c r="E1" s="178"/>
    </row>
    <row r="2" spans="1:6" x14ac:dyDescent="0.25">
      <c r="A2"/>
      <c r="B2" s="144"/>
    </row>
    <row r="3" spans="1:6" ht="14.4" x14ac:dyDescent="0.3">
      <c r="A3" s="180" t="s">
        <v>200</v>
      </c>
      <c r="B3" s="169"/>
      <c r="C3" s="172"/>
      <c r="D3" s="179"/>
      <c r="E3" s="172"/>
    </row>
    <row r="4" spans="1:6" ht="14.4" x14ac:dyDescent="0.3">
      <c r="A4" s="180" t="s">
        <v>202</v>
      </c>
      <c r="B4" s="93" t="s">
        <v>241</v>
      </c>
      <c r="C4" s="172"/>
      <c r="D4" s="179"/>
      <c r="E4" s="172"/>
    </row>
    <row r="5" spans="1:6" ht="14.4" x14ac:dyDescent="0.3">
      <c r="A5" s="180" t="s">
        <v>203</v>
      </c>
      <c r="B5" s="170" t="s">
        <v>204</v>
      </c>
      <c r="C5" s="172"/>
      <c r="D5" s="179"/>
      <c r="E5" s="172" t="s">
        <v>204</v>
      </c>
      <c r="F5" s="172" t="s">
        <v>201</v>
      </c>
    </row>
    <row r="6" spans="1:6" ht="14.4" x14ac:dyDescent="0.3">
      <c r="A6" s="180" t="s">
        <v>205</v>
      </c>
      <c r="B6" s="171"/>
      <c r="C6" s="172"/>
      <c r="D6" s="179"/>
      <c r="E6" s="172" t="s">
        <v>206</v>
      </c>
      <c r="F6" s="172" t="s">
        <v>207</v>
      </c>
    </row>
    <row r="7" spans="1:6" ht="14.4" x14ac:dyDescent="0.3">
      <c r="A7"/>
      <c r="B7" s="144"/>
      <c r="E7" s="134" t="s">
        <v>208</v>
      </c>
      <c r="F7" s="172" t="s">
        <v>209</v>
      </c>
    </row>
    <row r="8" spans="1:6" ht="14.4" x14ac:dyDescent="0.3">
      <c r="A8"/>
      <c r="B8" s="144"/>
      <c r="E8" s="172" t="s">
        <v>210</v>
      </c>
      <c r="F8" s="172" t="s">
        <v>211</v>
      </c>
    </row>
    <row r="9" spans="1:6" ht="14.4" x14ac:dyDescent="0.3">
      <c r="A9"/>
      <c r="B9" s="144"/>
      <c r="E9" s="172" t="s">
        <v>212</v>
      </c>
      <c r="F9" s="172" t="s">
        <v>213</v>
      </c>
    </row>
    <row r="10" spans="1:6" ht="14.4" x14ac:dyDescent="0.3">
      <c r="A10"/>
      <c r="B10" s="144"/>
      <c r="E10" s="172" t="s">
        <v>214</v>
      </c>
      <c r="F10" s="172" t="s">
        <v>216</v>
      </c>
    </row>
    <row r="11" spans="1:6" ht="14.4" x14ac:dyDescent="0.3">
      <c r="A11"/>
      <c r="B11" s="144"/>
      <c r="E11" s="172" t="s">
        <v>215</v>
      </c>
      <c r="F11" s="172" t="s">
        <v>218</v>
      </c>
    </row>
    <row r="12" spans="1:6" ht="14.4" x14ac:dyDescent="0.3">
      <c r="A12"/>
      <c r="B12" s="144"/>
      <c r="E12" s="172" t="s">
        <v>217</v>
      </c>
      <c r="F12" s="172" t="s">
        <v>220</v>
      </c>
    </row>
    <row r="13" spans="1:6" ht="14.4" x14ac:dyDescent="0.3">
      <c r="E13" s="172" t="s">
        <v>219</v>
      </c>
      <c r="F13" s="172" t="s">
        <v>222</v>
      </c>
    </row>
    <row r="14" spans="1:6" ht="14.4" x14ac:dyDescent="0.3">
      <c r="E14" s="172" t="s">
        <v>221</v>
      </c>
      <c r="F14" s="172" t="s">
        <v>224</v>
      </c>
    </row>
    <row r="15" spans="1:6" ht="14.4" x14ac:dyDescent="0.3">
      <c r="E15" s="172" t="s">
        <v>223</v>
      </c>
      <c r="F15" s="172" t="s">
        <v>226</v>
      </c>
    </row>
    <row r="16" spans="1:6" ht="14.4" x14ac:dyDescent="0.3">
      <c r="E16" s="172" t="s">
        <v>225</v>
      </c>
      <c r="F16" s="172" t="s">
        <v>228</v>
      </c>
    </row>
    <row r="17" spans="5:6" ht="14.4" x14ac:dyDescent="0.3">
      <c r="E17" s="172" t="s">
        <v>227</v>
      </c>
      <c r="F17" s="172" t="s">
        <v>229</v>
      </c>
    </row>
    <row r="18" spans="5:6" ht="14.4" x14ac:dyDescent="0.3">
      <c r="F18" s="172" t="s">
        <v>230</v>
      </c>
    </row>
    <row r="19" spans="5:6" ht="14.4" x14ac:dyDescent="0.3">
      <c r="F19" s="172" t="s">
        <v>231</v>
      </c>
    </row>
    <row r="20" spans="5:6" ht="14.4" x14ac:dyDescent="0.3">
      <c r="F20" s="172" t="s">
        <v>232</v>
      </c>
    </row>
    <row r="21" spans="5:6" ht="14.4" x14ac:dyDescent="0.3">
      <c r="F21" s="172" t="s">
        <v>233</v>
      </c>
    </row>
    <row r="22" spans="5:6" ht="14.4" x14ac:dyDescent="0.3">
      <c r="F22" s="172" t="s">
        <v>234</v>
      </c>
    </row>
    <row r="23" spans="5:6" ht="14.4" x14ac:dyDescent="0.3">
      <c r="F23" s="172" t="s">
        <v>235</v>
      </c>
    </row>
    <row r="24" spans="5:6" ht="14.4" x14ac:dyDescent="0.3">
      <c r="F24" s="172" t="s">
        <v>236</v>
      </c>
    </row>
    <row r="25" spans="5:6" ht="14.4" x14ac:dyDescent="0.3">
      <c r="F25" s="172" t="s">
        <v>237</v>
      </c>
    </row>
    <row r="26" spans="5:6" ht="14.4" x14ac:dyDescent="0.3">
      <c r="F26" s="172" t="s">
        <v>238</v>
      </c>
    </row>
    <row r="27" spans="5:6" ht="14.4" x14ac:dyDescent="0.3">
      <c r="F27" s="172" t="s">
        <v>239</v>
      </c>
    </row>
    <row r="28" spans="5:6" ht="14.4" x14ac:dyDescent="0.3">
      <c r="F28" s="172" t="s">
        <v>240</v>
      </c>
    </row>
  </sheetData>
  <sheetProtection algorithmName="SHA-512" hashValue="o6OABRvmP7EktrebbaxoUerIe1UkjOm119DnieIkumSoom6hD9CCAZwnDRrVrJnRxeIw0pr9bbOOJf3jUsVUGw==" saltValue="josXXK9/BiunoaQmUw+rkg==" spinCount="100000" sheet="1" formatCells="0" sort="0" autoFilter="0" pivotTables="0"/>
  <mergeCells count="1">
    <mergeCell ref="A1:B1"/>
  </mergeCells>
  <conditionalFormatting sqref="B3">
    <cfRule type="cellIs" dxfId="58" priority="2" operator="equal">
      <formula>""</formula>
    </cfRule>
  </conditionalFormatting>
  <conditionalFormatting sqref="B3:B4">
    <cfRule type="cellIs" dxfId="57" priority="3" operator="equal">
      <formula>"Select"</formula>
    </cfRule>
  </conditionalFormatting>
  <conditionalFormatting sqref="B5">
    <cfRule type="cellIs" dxfId="56" priority="6" operator="equal">
      <formula>"Month"</formula>
    </cfRule>
  </conditionalFormatting>
  <conditionalFormatting sqref="B5:B6">
    <cfRule type="cellIs" dxfId="55" priority="1" operator="equal">
      <formula>""</formula>
    </cfRule>
  </conditionalFormatting>
  <conditionalFormatting sqref="B6">
    <cfRule type="expression" dxfId="54" priority="5">
      <formula>NOT(ISNUMBER(B6))</formula>
    </cfRule>
  </conditionalFormatting>
  <dataValidations count="1">
    <dataValidation type="list" allowBlank="1" showInputMessage="1" showErrorMessage="1" sqref="B5" xr:uid="{02FE4492-5C92-483D-A1D5-9D9D926A12D7}">
      <formula1>$E$5:$E$17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5CA0-65EE-4798-8EFE-AECF4F1815FA}">
  <dimension ref="A1:L95"/>
  <sheetViews>
    <sheetView workbookViewId="0">
      <selection activeCell="J92" sqref="J92"/>
    </sheetView>
  </sheetViews>
  <sheetFormatPr defaultColWidth="7.69921875" defaultRowHeight="13.8" x14ac:dyDescent="0.25"/>
  <cols>
    <col min="1" max="1" width="43.69921875" style="1" customWidth="1"/>
    <col min="2" max="10" width="10.69921875" style="1" customWidth="1"/>
    <col min="11" max="11" width="5.8984375" style="1" customWidth="1"/>
    <col min="12" max="16384" width="7.69921875" style="1"/>
  </cols>
  <sheetData>
    <row r="1" spans="1:12" ht="13.95" customHeight="1" x14ac:dyDescent="0.25">
      <c r="A1" s="201"/>
      <c r="B1" s="201"/>
      <c r="C1" s="201"/>
      <c r="D1" s="201"/>
      <c r="E1" s="201"/>
      <c r="F1" s="201"/>
      <c r="G1" s="201"/>
      <c r="H1" s="201"/>
      <c r="I1" s="201"/>
      <c r="J1" s="201"/>
    </row>
    <row r="2" spans="1:12" s="175" customFormat="1" ht="14.4" x14ac:dyDescent="0.3">
      <c r="A2" s="173"/>
      <c r="B2" s="174"/>
      <c r="C2" s="173"/>
      <c r="D2" s="173"/>
      <c r="E2" s="173"/>
      <c r="F2" s="173"/>
      <c r="G2" s="173"/>
    </row>
    <row r="3" spans="1:12" s="175" customFormat="1" ht="14.4" x14ac:dyDescent="0.3">
      <c r="A3" s="173"/>
      <c r="B3" s="203" t="s">
        <v>200</v>
      </c>
      <c r="C3" s="204"/>
      <c r="D3" s="205">
        <f>'General Information'!B3</f>
        <v>0</v>
      </c>
      <c r="E3" s="206"/>
      <c r="F3" s="207"/>
      <c r="G3" s="173"/>
    </row>
    <row r="4" spans="1:12" s="175" customFormat="1" ht="14.4" x14ac:dyDescent="0.3">
      <c r="A4" s="173"/>
      <c r="B4" s="174"/>
      <c r="C4" s="173"/>
      <c r="D4" s="173"/>
      <c r="E4" s="173"/>
      <c r="F4" s="173"/>
      <c r="G4" s="173"/>
    </row>
    <row r="5" spans="1:12" ht="14.4" x14ac:dyDescent="0.25">
      <c r="A5" s="167" t="s">
        <v>263</v>
      </c>
    </row>
    <row r="6" spans="1:12" s="4" customFormat="1" ht="62.4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L6" s="5"/>
    </row>
    <row r="7" spans="1:12" s="10" customFormat="1" ht="14.4" x14ac:dyDescent="0.25">
      <c r="A7" s="6" t="s">
        <v>10</v>
      </c>
      <c r="B7" s="7">
        <f>ROUND(+B8+B9+B10,2)</f>
        <v>0</v>
      </c>
      <c r="C7" s="7">
        <f t="shared" ref="C7:I7" si="0">ROUND(+C8+C9+C10,2)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>ROUND((J8+J9+J10),2)</f>
        <v>0</v>
      </c>
      <c r="K7" s="8"/>
      <c r="L7" s="9"/>
    </row>
    <row r="8" spans="1:12" ht="14.4" x14ac:dyDescent="0.25">
      <c r="A8" s="11" t="s">
        <v>11</v>
      </c>
      <c r="B8" s="50"/>
      <c r="C8" s="50"/>
      <c r="D8" s="50"/>
      <c r="E8" s="50"/>
      <c r="F8" s="50"/>
      <c r="G8" s="50"/>
      <c r="H8" s="50"/>
      <c r="I8" s="50"/>
      <c r="J8" s="51">
        <f>ROUND((B8+C8+D8+E8+F8+G8+H8+I8),2)</f>
        <v>0</v>
      </c>
      <c r="K8" s="8"/>
      <c r="L8" s="52"/>
    </row>
    <row r="9" spans="1:12" ht="14.4" x14ac:dyDescent="0.25">
      <c r="A9" s="11" t="s">
        <v>12</v>
      </c>
      <c r="B9" s="50"/>
      <c r="C9" s="50"/>
      <c r="D9" s="50"/>
      <c r="E9" s="50"/>
      <c r="F9" s="50"/>
      <c r="G9" s="50"/>
      <c r="H9" s="50"/>
      <c r="I9" s="50"/>
      <c r="J9" s="51">
        <f>ROUND((B9+C9+D9+E9+F9+G9+H9+I9),2)</f>
        <v>0</v>
      </c>
      <c r="K9" s="8"/>
      <c r="L9" s="52"/>
    </row>
    <row r="10" spans="1:12" s="10" customFormat="1" ht="28.8" x14ac:dyDescent="0.25">
      <c r="A10" s="12" t="s">
        <v>242</v>
      </c>
      <c r="B10" s="13">
        <f t="shared" ref="B10:I10" si="1">ROUND(SUM(B11:B13),2)</f>
        <v>0</v>
      </c>
      <c r="C10" s="13">
        <f t="shared" si="1"/>
        <v>0</v>
      </c>
      <c r="D10" s="13">
        <f t="shared" si="1"/>
        <v>0</v>
      </c>
      <c r="E10" s="13">
        <f t="shared" si="1"/>
        <v>0</v>
      </c>
      <c r="F10" s="13">
        <f>ROUND(SUM(F11:F13),2)</f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>ROUND((B10+C10+D10+E10+F10+G10+H10+I10),2)</f>
        <v>0</v>
      </c>
      <c r="K10" s="8"/>
      <c r="L10" s="9"/>
    </row>
    <row r="11" spans="1:12" ht="14.4" x14ac:dyDescent="0.25">
      <c r="A11" s="14"/>
      <c r="B11" s="50"/>
      <c r="C11" s="50"/>
      <c r="D11" s="50"/>
      <c r="E11" s="50"/>
      <c r="F11" s="50"/>
      <c r="G11" s="50"/>
      <c r="H11" s="50"/>
      <c r="I11" s="50"/>
      <c r="J11" s="187">
        <f>ROUND((B11+C11+D11+E11+F11+G11+H11+I11),2)</f>
        <v>0</v>
      </c>
      <c r="K11" s="8"/>
      <c r="L11" s="52"/>
    </row>
    <row r="12" spans="1:12" ht="14.4" x14ac:dyDescent="0.25">
      <c r="A12" s="14"/>
      <c r="B12" s="50"/>
      <c r="C12" s="50"/>
      <c r="D12" s="50"/>
      <c r="E12" s="50"/>
      <c r="F12" s="50"/>
      <c r="G12" s="50"/>
      <c r="H12" s="50"/>
      <c r="I12" s="50"/>
      <c r="J12" s="187"/>
      <c r="K12" s="8"/>
      <c r="L12" s="52"/>
    </row>
    <row r="13" spans="1:12" ht="14.4" x14ac:dyDescent="0.25">
      <c r="A13" s="14"/>
      <c r="B13" s="50"/>
      <c r="C13" s="50"/>
      <c r="D13" s="50"/>
      <c r="E13" s="50"/>
      <c r="F13" s="50"/>
      <c r="G13" s="50"/>
      <c r="H13" s="50"/>
      <c r="I13" s="50"/>
      <c r="J13" s="187">
        <f>ROUND((B13+C13+D13+E13+F13+G13+H13+I13),2)</f>
        <v>0</v>
      </c>
      <c r="K13" s="8"/>
      <c r="L13" s="52"/>
    </row>
    <row r="14" spans="1:12" s="10" customFormat="1" ht="14.4" x14ac:dyDescent="0.25">
      <c r="A14" s="6" t="s">
        <v>13</v>
      </c>
      <c r="B14" s="7">
        <f>ROUND((B15+B16+B17+B18+B19),2)</f>
        <v>0</v>
      </c>
      <c r="C14" s="7">
        <f>ROUND((C15+C16+C17+C18+C19),2)</f>
        <v>0</v>
      </c>
      <c r="D14" s="7">
        <f t="shared" ref="D14:H14" si="2">ROUND((D15+D16+D17+D18+D19),2)</f>
        <v>0</v>
      </c>
      <c r="E14" s="7">
        <f>ROUND((E15+E16+E17+E18+E19),2)</f>
        <v>0</v>
      </c>
      <c r="F14" s="7">
        <f>ROUND((F15+F16+F17+F18+F19),2)</f>
        <v>0</v>
      </c>
      <c r="G14" s="7">
        <f t="shared" si="2"/>
        <v>0</v>
      </c>
      <c r="H14" s="7">
        <f t="shared" si="2"/>
        <v>0</v>
      </c>
      <c r="I14" s="7">
        <f>ROUND((I15+I16+I17+I18+I19),2)</f>
        <v>0</v>
      </c>
      <c r="J14" s="7">
        <f>ROUND((J15+J16+J17+J18+J19),2)</f>
        <v>0</v>
      </c>
      <c r="K14" s="8"/>
      <c r="L14" s="9"/>
    </row>
    <row r="15" spans="1:12" s="15" customFormat="1" ht="14.4" x14ac:dyDescent="0.25">
      <c r="A15" s="11" t="s">
        <v>14</v>
      </c>
      <c r="B15" s="50"/>
      <c r="C15" s="50"/>
      <c r="D15" s="50"/>
      <c r="E15" s="50"/>
      <c r="F15" s="50"/>
      <c r="G15" s="50"/>
      <c r="H15" s="50"/>
      <c r="I15" s="50"/>
      <c r="J15" s="51">
        <f t="shared" ref="J15:J88" si="3">ROUND((B15+C15+D15+E15+F15+G15+H15+I15),2)</f>
        <v>0</v>
      </c>
      <c r="K15" s="8"/>
      <c r="L15" s="53"/>
    </row>
    <row r="16" spans="1:12" s="16" customFormat="1" ht="14.4" x14ac:dyDescent="0.25">
      <c r="A16" s="183" t="s">
        <v>15</v>
      </c>
      <c r="B16" s="50"/>
      <c r="C16" s="50"/>
      <c r="D16" s="50"/>
      <c r="E16" s="50"/>
      <c r="F16" s="50"/>
      <c r="G16" s="50"/>
      <c r="H16" s="50"/>
      <c r="I16" s="50"/>
      <c r="J16" s="51">
        <f t="shared" si="3"/>
        <v>0</v>
      </c>
      <c r="K16" s="8"/>
      <c r="L16" s="54"/>
    </row>
    <row r="17" spans="1:12" s="15" customFormat="1" ht="14.4" x14ac:dyDescent="0.25">
      <c r="A17" s="11" t="s">
        <v>16</v>
      </c>
      <c r="B17" s="50"/>
      <c r="C17" s="50"/>
      <c r="D17" s="50"/>
      <c r="E17" s="50"/>
      <c r="F17" s="50"/>
      <c r="G17" s="50"/>
      <c r="H17" s="50"/>
      <c r="I17" s="50"/>
      <c r="J17" s="51">
        <f t="shared" si="3"/>
        <v>0</v>
      </c>
      <c r="K17" s="8"/>
      <c r="L17" s="53"/>
    </row>
    <row r="18" spans="1:12" s="15" customFormat="1" ht="14.4" x14ac:dyDescent="0.25">
      <c r="A18" s="11" t="s">
        <v>17</v>
      </c>
      <c r="B18" s="50"/>
      <c r="C18" s="50"/>
      <c r="D18" s="50"/>
      <c r="E18" s="50"/>
      <c r="F18" s="50"/>
      <c r="G18" s="50"/>
      <c r="H18" s="50"/>
      <c r="I18" s="50"/>
      <c r="J18" s="51">
        <f t="shared" si="3"/>
        <v>0</v>
      </c>
      <c r="K18" s="8"/>
      <c r="L18" s="53"/>
    </row>
    <row r="19" spans="1:12" s="10" customFormat="1" ht="28.8" x14ac:dyDescent="0.25">
      <c r="A19" s="12" t="s">
        <v>83</v>
      </c>
      <c r="B19" s="13">
        <f t="shared" ref="B19:I19" si="4">ROUND(SUM(B21:B22),2)</f>
        <v>0</v>
      </c>
      <c r="C19" s="13">
        <f t="shared" si="4"/>
        <v>0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>
        <f t="shared" si="3"/>
        <v>0</v>
      </c>
      <c r="K19" s="8"/>
      <c r="L19" s="9"/>
    </row>
    <row r="20" spans="1:12" s="15" customFormat="1" ht="14.4" x14ac:dyDescent="0.25">
      <c r="A20" s="14"/>
      <c r="B20" s="50"/>
      <c r="C20" s="50"/>
      <c r="D20" s="50"/>
      <c r="E20" s="50"/>
      <c r="F20" s="50"/>
      <c r="G20" s="50"/>
      <c r="H20" s="50"/>
      <c r="I20" s="50"/>
      <c r="J20" s="187">
        <f t="shared" ref="J20" si="5">ROUND((B20+C20+D20+E20+F20+G20+H20+I20),2)</f>
        <v>0</v>
      </c>
      <c r="K20" s="8"/>
      <c r="L20" s="53"/>
    </row>
    <row r="21" spans="1:12" s="15" customFormat="1" ht="14.4" x14ac:dyDescent="0.25">
      <c r="A21" s="14"/>
      <c r="B21" s="50"/>
      <c r="C21" s="50"/>
      <c r="D21" s="50"/>
      <c r="E21" s="50"/>
      <c r="F21" s="50"/>
      <c r="G21" s="50"/>
      <c r="H21" s="50"/>
      <c r="I21" s="50"/>
      <c r="J21" s="187">
        <f t="shared" si="3"/>
        <v>0</v>
      </c>
      <c r="K21" s="8"/>
      <c r="L21" s="53"/>
    </row>
    <row r="22" spans="1:12" s="15" customFormat="1" ht="14.4" x14ac:dyDescent="0.25">
      <c r="A22" s="14"/>
      <c r="B22" s="50"/>
      <c r="C22" s="50"/>
      <c r="D22" s="50"/>
      <c r="E22" s="50"/>
      <c r="F22" s="50"/>
      <c r="G22" s="50"/>
      <c r="H22" s="50"/>
      <c r="I22" s="50"/>
      <c r="J22" s="187">
        <f t="shared" si="3"/>
        <v>0</v>
      </c>
      <c r="K22" s="8"/>
      <c r="L22" s="53"/>
    </row>
    <row r="23" spans="1:12" s="16" customFormat="1" ht="14.4" x14ac:dyDescent="0.25">
      <c r="A23" s="184" t="s">
        <v>18</v>
      </c>
      <c r="B23" s="50"/>
      <c r="C23" s="50"/>
      <c r="D23" s="50"/>
      <c r="E23" s="50"/>
      <c r="F23" s="50"/>
      <c r="G23" s="50"/>
      <c r="H23" s="50"/>
      <c r="I23" s="50"/>
      <c r="J23" s="185">
        <f>ROUND((B23+C23+D23+E23+F23+G23+H23+I23),2)</f>
        <v>0</v>
      </c>
      <c r="K23" s="8"/>
      <c r="L23" s="54"/>
    </row>
    <row r="24" spans="1:12" s="10" customFormat="1" ht="21" customHeight="1" x14ac:dyDescent="0.25">
      <c r="A24" s="17" t="s">
        <v>19</v>
      </c>
      <c r="B24" s="18">
        <f t="shared" ref="B24:J24" si="6">+B14-B23</f>
        <v>0</v>
      </c>
      <c r="C24" s="18">
        <f t="shared" si="6"/>
        <v>0</v>
      </c>
      <c r="D24" s="18">
        <f t="shared" si="6"/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18">
        <f t="shared" si="6"/>
        <v>0</v>
      </c>
      <c r="I24" s="18">
        <f t="shared" si="6"/>
        <v>0</v>
      </c>
      <c r="J24" s="18">
        <f t="shared" si="6"/>
        <v>0</v>
      </c>
      <c r="K24" s="8"/>
      <c r="L24" s="9"/>
    </row>
    <row r="25" spans="1:12" s="10" customFormat="1" ht="14.4" x14ac:dyDescent="0.25">
      <c r="A25" s="6" t="s">
        <v>20</v>
      </c>
      <c r="B25" s="7">
        <f>ROUND((B26+B27),2)</f>
        <v>0</v>
      </c>
      <c r="C25" s="7">
        <f>ROUND((C26+C27),2)</f>
        <v>0</v>
      </c>
      <c r="D25" s="7">
        <f>ROUND((D26+D27),2)</f>
        <v>0</v>
      </c>
      <c r="E25" s="7">
        <f>ROUND((E26+E27),2)</f>
        <v>0</v>
      </c>
      <c r="F25" s="7">
        <f t="shared" ref="F25:I25" si="7">ROUND((F26+F27),2)</f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>ROUND(+J26+J27,2)</f>
        <v>0</v>
      </c>
      <c r="K25" s="8"/>
      <c r="L25" s="9"/>
    </row>
    <row r="26" spans="1:12" ht="14.4" x14ac:dyDescent="0.25">
      <c r="A26" s="11" t="s">
        <v>21</v>
      </c>
      <c r="B26" s="50"/>
      <c r="C26" s="50"/>
      <c r="D26" s="50"/>
      <c r="E26" s="50"/>
      <c r="F26" s="50"/>
      <c r="G26" s="50"/>
      <c r="H26" s="50"/>
      <c r="I26" s="50"/>
      <c r="J26" s="51">
        <f t="shared" si="3"/>
        <v>0</v>
      </c>
      <c r="K26" s="8"/>
      <c r="L26" s="52"/>
    </row>
    <row r="27" spans="1:12" s="10" customFormat="1" ht="14.4" x14ac:dyDescent="0.25">
      <c r="A27" s="12" t="s">
        <v>22</v>
      </c>
      <c r="B27" s="13">
        <f>ROUND((B28+B29),2)</f>
        <v>0</v>
      </c>
      <c r="C27" s="13">
        <f t="shared" ref="C27:I27" si="8">ROUND((C28+C29),2)</f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ref="J27" si="9">ROUND(+J28+J29,2)</f>
        <v>0</v>
      </c>
      <c r="K27" s="8"/>
      <c r="L27" s="9"/>
    </row>
    <row r="28" spans="1:12" ht="14.4" x14ac:dyDescent="0.25">
      <c r="A28" s="19" t="s">
        <v>23</v>
      </c>
      <c r="B28" s="50"/>
      <c r="C28" s="50"/>
      <c r="D28" s="50"/>
      <c r="E28" s="50"/>
      <c r="F28" s="50"/>
      <c r="G28" s="50"/>
      <c r="H28" s="50"/>
      <c r="I28" s="50"/>
      <c r="J28" s="51">
        <f t="shared" si="3"/>
        <v>0</v>
      </c>
      <c r="K28" s="8"/>
      <c r="L28" s="52"/>
    </row>
    <row r="29" spans="1:12" ht="14.4" x14ac:dyDescent="0.25">
      <c r="A29" s="19" t="s">
        <v>24</v>
      </c>
      <c r="B29" s="50"/>
      <c r="C29" s="50"/>
      <c r="D29" s="50"/>
      <c r="E29" s="50"/>
      <c r="F29" s="50"/>
      <c r="G29" s="50"/>
      <c r="H29" s="50"/>
      <c r="I29" s="50"/>
      <c r="J29" s="51">
        <f t="shared" si="3"/>
        <v>0</v>
      </c>
      <c r="K29" s="8"/>
      <c r="L29" s="52"/>
    </row>
    <row r="30" spans="1:12" s="10" customFormat="1" ht="14.4" x14ac:dyDescent="0.25">
      <c r="A30" s="6" t="s">
        <v>25</v>
      </c>
      <c r="B30" s="7">
        <f>ROUND((B31+B36),2)</f>
        <v>0</v>
      </c>
      <c r="C30" s="7">
        <f t="shared" ref="C30:I30" si="10">ROUND((C31+C36),2)</f>
        <v>0</v>
      </c>
      <c r="D30" s="7">
        <f t="shared" si="10"/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>ROUND((J31+J36),2)</f>
        <v>0</v>
      </c>
      <c r="K30" s="8"/>
      <c r="L30" s="9"/>
    </row>
    <row r="31" spans="1:12" s="10" customFormat="1" ht="14.4" x14ac:dyDescent="0.25">
      <c r="A31" s="12" t="s">
        <v>26</v>
      </c>
      <c r="B31" s="13">
        <f>+B32+B33</f>
        <v>0</v>
      </c>
      <c r="C31" s="13">
        <f t="shared" ref="C31:I31" si="11">+C32+C33</f>
        <v>0</v>
      </c>
      <c r="D31" s="13">
        <f t="shared" si="11"/>
        <v>0</v>
      </c>
      <c r="E31" s="13">
        <f t="shared" si="11"/>
        <v>0</v>
      </c>
      <c r="F31" s="13">
        <f t="shared" si="11"/>
        <v>0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ref="J31" si="12">ROUND(+J32+J33,2)</f>
        <v>0</v>
      </c>
      <c r="K31" s="8"/>
      <c r="L31" s="9"/>
    </row>
    <row r="32" spans="1:12" ht="14.4" x14ac:dyDescent="0.25">
      <c r="A32" s="19" t="s">
        <v>27</v>
      </c>
      <c r="B32" s="50"/>
      <c r="C32" s="50"/>
      <c r="D32" s="50"/>
      <c r="E32" s="50"/>
      <c r="F32" s="50"/>
      <c r="G32" s="50"/>
      <c r="H32" s="50"/>
      <c r="I32" s="50"/>
      <c r="J32" s="51">
        <f t="shared" si="3"/>
        <v>0</v>
      </c>
      <c r="K32" s="8"/>
      <c r="L32" s="52"/>
    </row>
    <row r="33" spans="1:12" s="10" customFormat="1" ht="28.8" x14ac:dyDescent="0.25">
      <c r="A33" s="20" t="s">
        <v>82</v>
      </c>
      <c r="B33" s="21">
        <f>ROUND(SUM(B34:B35),2)</f>
        <v>0</v>
      </c>
      <c r="C33" s="21">
        <f>ROUND(SUM(C34:C35),2)</f>
        <v>0</v>
      </c>
      <c r="D33" s="21">
        <f t="shared" ref="D33:J33" si="13">ROUND(SUM(D34:D35),2)</f>
        <v>0</v>
      </c>
      <c r="E33" s="21">
        <f t="shared" si="13"/>
        <v>0</v>
      </c>
      <c r="F33" s="21">
        <f t="shared" si="13"/>
        <v>0</v>
      </c>
      <c r="G33" s="21">
        <f t="shared" si="13"/>
        <v>0</v>
      </c>
      <c r="H33" s="21">
        <f t="shared" si="13"/>
        <v>0</v>
      </c>
      <c r="I33" s="21">
        <f t="shared" si="13"/>
        <v>0</v>
      </c>
      <c r="J33" s="22">
        <f t="shared" si="13"/>
        <v>0</v>
      </c>
      <c r="K33" s="8"/>
      <c r="L33" s="9"/>
    </row>
    <row r="34" spans="1:12" ht="14.4" x14ac:dyDescent="0.25">
      <c r="A34" s="23"/>
      <c r="B34" s="50"/>
      <c r="C34" s="50"/>
      <c r="D34" s="50"/>
      <c r="E34" s="50"/>
      <c r="F34" s="50"/>
      <c r="G34" s="50"/>
      <c r="H34" s="50"/>
      <c r="I34" s="50"/>
      <c r="J34" s="187">
        <f t="shared" si="3"/>
        <v>0</v>
      </c>
      <c r="K34" s="8"/>
      <c r="L34" s="52"/>
    </row>
    <row r="35" spans="1:12" ht="14.4" x14ac:dyDescent="0.25">
      <c r="A35" s="23"/>
      <c r="B35" s="50"/>
      <c r="C35" s="50"/>
      <c r="D35" s="50"/>
      <c r="E35" s="50"/>
      <c r="F35" s="50"/>
      <c r="G35" s="50"/>
      <c r="H35" s="50"/>
      <c r="I35" s="50"/>
      <c r="J35" s="187">
        <f t="shared" si="3"/>
        <v>0</v>
      </c>
      <c r="K35" s="8"/>
      <c r="L35" s="52"/>
    </row>
    <row r="36" spans="1:12" s="10" customFormat="1" ht="14.4" x14ac:dyDescent="0.25">
      <c r="A36" s="12" t="s">
        <v>28</v>
      </c>
      <c r="B36" s="13">
        <f>+B37+B38</f>
        <v>0</v>
      </c>
      <c r="C36" s="13">
        <f t="shared" ref="C36:I36" si="14">+C37+C38</f>
        <v>0</v>
      </c>
      <c r="D36" s="13">
        <f t="shared" si="14"/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ref="J36" si="15">ROUND(+J37+J38,2)</f>
        <v>0</v>
      </c>
      <c r="K36" s="8"/>
      <c r="L36" s="9"/>
    </row>
    <row r="37" spans="1:12" ht="14.4" x14ac:dyDescent="0.25">
      <c r="A37" s="19" t="s">
        <v>29</v>
      </c>
      <c r="B37" s="50"/>
      <c r="C37" s="50"/>
      <c r="D37" s="50"/>
      <c r="E37" s="50"/>
      <c r="F37" s="50"/>
      <c r="G37" s="50"/>
      <c r="H37" s="50"/>
      <c r="I37" s="50"/>
      <c r="J37" s="51">
        <f t="shared" si="3"/>
        <v>0</v>
      </c>
      <c r="K37" s="8"/>
      <c r="L37" s="52"/>
    </row>
    <row r="38" spans="1:12" s="10" customFormat="1" ht="28.8" x14ac:dyDescent="0.25">
      <c r="A38" s="20" t="s">
        <v>81</v>
      </c>
      <c r="B38" s="21">
        <f>ROUND(SUM(B39:B40),2)</f>
        <v>0</v>
      </c>
      <c r="C38" s="21">
        <f t="shared" ref="C38" si="16">ROUND(SUM(C39:C40),2)</f>
        <v>0</v>
      </c>
      <c r="D38" s="21">
        <f t="shared" ref="D38" si="17">ROUND(SUM(D39:D40),2)</f>
        <v>0</v>
      </c>
      <c r="E38" s="21">
        <f t="shared" ref="E38" si="18">ROUND(SUM(E39:E40),2)</f>
        <v>0</v>
      </c>
      <c r="F38" s="21">
        <f t="shared" ref="F38" si="19">ROUND(SUM(F39:F40),2)</f>
        <v>0</v>
      </c>
      <c r="G38" s="21">
        <f t="shared" ref="G38" si="20">ROUND(SUM(G39:G40),2)</f>
        <v>0</v>
      </c>
      <c r="H38" s="21">
        <f t="shared" ref="H38" si="21">ROUND(SUM(H39:H40),2)</f>
        <v>0</v>
      </c>
      <c r="I38" s="21">
        <f t="shared" ref="I38" si="22">ROUND(SUM(I39:I40),2)</f>
        <v>0</v>
      </c>
      <c r="J38" s="21">
        <f t="shared" ref="J38" si="23">ROUND(SUM(J39:J40),2)</f>
        <v>0</v>
      </c>
      <c r="K38" s="8"/>
      <c r="L38" s="9"/>
    </row>
    <row r="39" spans="1:12" ht="14.4" x14ac:dyDescent="0.25">
      <c r="A39" s="23"/>
      <c r="B39" s="50"/>
      <c r="C39" s="50"/>
      <c r="D39" s="50"/>
      <c r="E39" s="50"/>
      <c r="F39" s="50"/>
      <c r="G39" s="50"/>
      <c r="H39" s="50"/>
      <c r="I39" s="50"/>
      <c r="J39" s="187">
        <f t="shared" si="3"/>
        <v>0</v>
      </c>
      <c r="K39" s="8"/>
      <c r="L39" s="52"/>
    </row>
    <row r="40" spans="1:12" ht="14.4" x14ac:dyDescent="0.25">
      <c r="A40" s="23"/>
      <c r="B40" s="50"/>
      <c r="C40" s="50"/>
      <c r="D40" s="50"/>
      <c r="E40" s="50"/>
      <c r="F40" s="50"/>
      <c r="G40" s="50"/>
      <c r="H40" s="50"/>
      <c r="I40" s="50"/>
      <c r="J40" s="187">
        <f t="shared" si="3"/>
        <v>0</v>
      </c>
      <c r="K40" s="8"/>
      <c r="L40" s="52"/>
    </row>
    <row r="41" spans="1:12" s="10" customFormat="1" ht="14.4" x14ac:dyDescent="0.25">
      <c r="A41" s="6" t="s">
        <v>30</v>
      </c>
      <c r="B41" s="7">
        <f>B42</f>
        <v>0</v>
      </c>
      <c r="C41" s="7">
        <f t="shared" ref="C41:I41" si="24">C42</f>
        <v>0</v>
      </c>
      <c r="D41" s="7">
        <f t="shared" si="24"/>
        <v>0</v>
      </c>
      <c r="E41" s="7">
        <f t="shared" si="24"/>
        <v>0</v>
      </c>
      <c r="F41" s="7">
        <f t="shared" si="24"/>
        <v>0</v>
      </c>
      <c r="G41" s="7">
        <f t="shared" si="24"/>
        <v>0</v>
      </c>
      <c r="H41" s="7">
        <f t="shared" si="24"/>
        <v>0</v>
      </c>
      <c r="I41" s="7">
        <f t="shared" si="24"/>
        <v>0</v>
      </c>
      <c r="J41" s="7">
        <f>J42</f>
        <v>0</v>
      </c>
      <c r="K41" s="8"/>
      <c r="L41" s="9"/>
    </row>
    <row r="42" spans="1:12" s="10" customFormat="1" ht="28.8" x14ac:dyDescent="0.25">
      <c r="A42" s="12" t="s">
        <v>31</v>
      </c>
      <c r="B42" s="13">
        <f>ROUND((B43+B44+B45+B68+B71+B72+B79),2)</f>
        <v>0</v>
      </c>
      <c r="C42" s="13">
        <f>ROUND((C43+C44+C45+C68+C71+C72+C79),2)</f>
        <v>0</v>
      </c>
      <c r="D42" s="13">
        <f t="shared" ref="D42:I42" si="25">ROUND((D43+D44+D45+D68+D71+D72+D79),2)</f>
        <v>0</v>
      </c>
      <c r="E42" s="13">
        <f>ROUND((E43+E44+E45+E68+E71+E72+E79),2)</f>
        <v>0</v>
      </c>
      <c r="F42" s="13">
        <f t="shared" si="25"/>
        <v>0</v>
      </c>
      <c r="G42" s="13">
        <f>ROUND((G43+G44+G45+G68+G71+G72+G79),2)</f>
        <v>0</v>
      </c>
      <c r="H42" s="13">
        <f>ROUND((H43+H44+H45+H68+H71+H72+H79),2)</f>
        <v>0</v>
      </c>
      <c r="I42" s="13">
        <f t="shared" si="25"/>
        <v>0</v>
      </c>
      <c r="J42" s="13">
        <f>ROUND((B42+C42+D42+E42+F42+G42+H42+I42),2)</f>
        <v>0</v>
      </c>
      <c r="K42" s="8"/>
      <c r="L42" s="9"/>
    </row>
    <row r="43" spans="1:12" ht="15.6" customHeight="1" x14ac:dyDescent="0.25">
      <c r="A43" s="19" t="s">
        <v>32</v>
      </c>
      <c r="B43" s="50"/>
      <c r="C43" s="50"/>
      <c r="D43" s="50"/>
      <c r="E43" s="50"/>
      <c r="F43" s="50"/>
      <c r="G43" s="50"/>
      <c r="H43" s="50"/>
      <c r="I43" s="50"/>
      <c r="J43" s="51">
        <f t="shared" si="3"/>
        <v>0</v>
      </c>
      <c r="K43" s="8"/>
      <c r="L43" s="52"/>
    </row>
    <row r="44" spans="1:12" ht="28.8" x14ac:dyDescent="0.25">
      <c r="A44" s="19" t="s">
        <v>33</v>
      </c>
      <c r="B44" s="50"/>
      <c r="C44" s="50"/>
      <c r="D44" s="50"/>
      <c r="E44" s="50"/>
      <c r="F44" s="50"/>
      <c r="G44" s="50"/>
      <c r="H44" s="50"/>
      <c r="I44" s="50"/>
      <c r="J44" s="51">
        <f t="shared" si="3"/>
        <v>0</v>
      </c>
      <c r="K44" s="8"/>
      <c r="L44" s="52"/>
    </row>
    <row r="45" spans="1:12" s="10" customFormat="1" ht="14.4" x14ac:dyDescent="0.25">
      <c r="A45" s="20" t="s">
        <v>34</v>
      </c>
      <c r="B45" s="21">
        <f>ROUND((B46+B57),2)</f>
        <v>0</v>
      </c>
      <c r="C45" s="21">
        <f t="shared" ref="C45:J45" si="26">ROUND((C46+C57),2)</f>
        <v>0</v>
      </c>
      <c r="D45" s="21">
        <f t="shared" si="26"/>
        <v>0</v>
      </c>
      <c r="E45" s="21">
        <f t="shared" si="26"/>
        <v>0</v>
      </c>
      <c r="F45" s="21">
        <f t="shared" si="26"/>
        <v>0</v>
      </c>
      <c r="G45" s="21">
        <f t="shared" si="26"/>
        <v>0</v>
      </c>
      <c r="H45" s="21">
        <f t="shared" si="26"/>
        <v>0</v>
      </c>
      <c r="I45" s="21">
        <f t="shared" si="26"/>
        <v>0</v>
      </c>
      <c r="J45" s="21">
        <f t="shared" si="26"/>
        <v>0</v>
      </c>
      <c r="K45" s="8"/>
      <c r="L45" s="9"/>
    </row>
    <row r="46" spans="1:12" s="10" customFormat="1" ht="43.2" x14ac:dyDescent="0.25">
      <c r="A46" s="24" t="s">
        <v>246</v>
      </c>
      <c r="B46" s="25">
        <f t="shared" ref="B46:I46" si="27">ROUND(+B47+B48+B49+B50+B53+B54,2)</f>
        <v>0</v>
      </c>
      <c r="C46" s="25">
        <f t="shared" si="27"/>
        <v>0</v>
      </c>
      <c r="D46" s="25">
        <f t="shared" si="27"/>
        <v>0</v>
      </c>
      <c r="E46" s="25">
        <f t="shared" si="27"/>
        <v>0</v>
      </c>
      <c r="F46" s="25">
        <f t="shared" si="27"/>
        <v>0</v>
      </c>
      <c r="G46" s="25">
        <f t="shared" si="27"/>
        <v>0</v>
      </c>
      <c r="H46" s="25">
        <f t="shared" si="27"/>
        <v>0</v>
      </c>
      <c r="I46" s="25">
        <f t="shared" si="27"/>
        <v>0</v>
      </c>
      <c r="J46" s="25">
        <f t="shared" ref="J46" si="28">ROUND(+J47+J48+J49+J50+J53+J54,2)</f>
        <v>0</v>
      </c>
      <c r="K46" s="8"/>
      <c r="L46" s="9"/>
    </row>
    <row r="47" spans="1:12" ht="14.4" x14ac:dyDescent="0.25">
      <c r="A47" s="26" t="s">
        <v>35</v>
      </c>
      <c r="B47" s="50"/>
      <c r="C47" s="50"/>
      <c r="D47" s="50"/>
      <c r="E47" s="50"/>
      <c r="F47" s="50"/>
      <c r="G47" s="50"/>
      <c r="H47" s="50"/>
      <c r="I47" s="50"/>
      <c r="J47" s="51">
        <f t="shared" ref="J47:J53" si="29">ROUND((B47+C47+D47+E47+F47+G47+H47+I47),2)</f>
        <v>0</v>
      </c>
      <c r="K47" s="8"/>
      <c r="L47" s="52"/>
    </row>
    <row r="48" spans="1:12" ht="14.4" x14ac:dyDescent="0.25">
      <c r="A48" s="26" t="s">
        <v>36</v>
      </c>
      <c r="B48" s="50"/>
      <c r="C48" s="50"/>
      <c r="D48" s="50"/>
      <c r="E48" s="50"/>
      <c r="F48" s="50"/>
      <c r="G48" s="50"/>
      <c r="H48" s="50"/>
      <c r="I48" s="50"/>
      <c r="J48" s="51">
        <f t="shared" si="29"/>
        <v>0</v>
      </c>
      <c r="K48" s="8"/>
      <c r="L48" s="52"/>
    </row>
    <row r="49" spans="1:12" ht="14.4" x14ac:dyDescent="0.25">
      <c r="A49" s="26" t="s">
        <v>37</v>
      </c>
      <c r="B49" s="50"/>
      <c r="C49" s="50"/>
      <c r="D49" s="50"/>
      <c r="E49" s="50"/>
      <c r="F49" s="50"/>
      <c r="G49" s="50"/>
      <c r="H49" s="50"/>
      <c r="I49" s="50"/>
      <c r="J49" s="51">
        <f t="shared" si="29"/>
        <v>0</v>
      </c>
      <c r="K49" s="8"/>
      <c r="L49" s="52"/>
    </row>
    <row r="50" spans="1:12" s="10" customFormat="1" ht="16.95" customHeight="1" x14ac:dyDescent="0.25">
      <c r="A50" s="27" t="s">
        <v>38</v>
      </c>
      <c r="B50" s="28">
        <f>ROUND(+B51+B52,2)</f>
        <v>0</v>
      </c>
      <c r="C50" s="28">
        <f t="shared" ref="C50:J50" si="30">ROUND(+C51+C52,2)</f>
        <v>0</v>
      </c>
      <c r="D50" s="28">
        <f t="shared" si="30"/>
        <v>0</v>
      </c>
      <c r="E50" s="28">
        <f t="shared" si="30"/>
        <v>0</v>
      </c>
      <c r="F50" s="28">
        <f t="shared" si="30"/>
        <v>0</v>
      </c>
      <c r="G50" s="28">
        <f t="shared" si="30"/>
        <v>0</v>
      </c>
      <c r="H50" s="28">
        <f t="shared" si="30"/>
        <v>0</v>
      </c>
      <c r="I50" s="28">
        <f t="shared" si="30"/>
        <v>0</v>
      </c>
      <c r="J50" s="28">
        <f t="shared" si="30"/>
        <v>0</v>
      </c>
      <c r="K50" s="8"/>
      <c r="L50" s="9"/>
    </row>
    <row r="51" spans="1:12" ht="28.8" x14ac:dyDescent="0.25">
      <c r="A51" s="29" t="s">
        <v>265</v>
      </c>
      <c r="B51" s="50"/>
      <c r="C51" s="50"/>
      <c r="D51" s="50"/>
      <c r="E51" s="50"/>
      <c r="F51" s="50"/>
      <c r="G51" s="50"/>
      <c r="H51" s="50"/>
      <c r="I51" s="50"/>
      <c r="J51" s="51">
        <f t="shared" si="29"/>
        <v>0</v>
      </c>
      <c r="K51" s="8"/>
      <c r="L51" s="52"/>
    </row>
    <row r="52" spans="1:12" ht="16.2" customHeight="1" x14ac:dyDescent="0.25">
      <c r="A52" s="29" t="s">
        <v>39</v>
      </c>
      <c r="B52" s="50"/>
      <c r="C52" s="50"/>
      <c r="D52" s="50"/>
      <c r="E52" s="50"/>
      <c r="F52" s="50"/>
      <c r="G52" s="50"/>
      <c r="H52" s="50"/>
      <c r="I52" s="50"/>
      <c r="J52" s="51">
        <f t="shared" si="29"/>
        <v>0</v>
      </c>
      <c r="K52" s="8"/>
      <c r="L52" s="52"/>
    </row>
    <row r="53" spans="1:12" ht="14.4" x14ac:dyDescent="0.25">
      <c r="A53" s="26" t="s">
        <v>40</v>
      </c>
      <c r="B53" s="50"/>
      <c r="C53" s="50"/>
      <c r="D53" s="50"/>
      <c r="E53" s="50"/>
      <c r="F53" s="50"/>
      <c r="G53" s="50"/>
      <c r="H53" s="50"/>
      <c r="I53" s="50"/>
      <c r="J53" s="51">
        <f t="shared" si="29"/>
        <v>0</v>
      </c>
      <c r="K53" s="8"/>
      <c r="L53" s="52"/>
    </row>
    <row r="54" spans="1:12" s="10" customFormat="1" ht="28.8" x14ac:dyDescent="0.25">
      <c r="A54" s="177" t="s">
        <v>244</v>
      </c>
      <c r="B54" s="21">
        <f>ROUND(SUM(B55:B56),2)</f>
        <v>0</v>
      </c>
      <c r="C54" s="21">
        <f t="shared" ref="C54" si="31">ROUND(SUM(C55:C56),2)</f>
        <v>0</v>
      </c>
      <c r="D54" s="21">
        <f t="shared" ref="D54" si="32">ROUND(SUM(D55:D56),2)</f>
        <v>0</v>
      </c>
      <c r="E54" s="21">
        <f t="shared" ref="E54" si="33">ROUND(SUM(E55:E56),2)</f>
        <v>0</v>
      </c>
      <c r="F54" s="21">
        <f t="shared" ref="F54" si="34">ROUND(SUM(F55:F56),2)</f>
        <v>0</v>
      </c>
      <c r="G54" s="21">
        <f t="shared" ref="G54" si="35">ROUND(SUM(G55:G56),2)</f>
        <v>0</v>
      </c>
      <c r="H54" s="21">
        <f t="shared" ref="H54" si="36">ROUND(SUM(H55:H56),2)</f>
        <v>0</v>
      </c>
      <c r="I54" s="21">
        <f t="shared" ref="I54" si="37">ROUND(SUM(I55:I56),2)</f>
        <v>0</v>
      </c>
      <c r="J54" s="21">
        <f t="shared" ref="J54" si="38">ROUND(SUM(J55:J56),2)</f>
        <v>0</v>
      </c>
      <c r="K54" s="8"/>
      <c r="L54" s="9"/>
    </row>
    <row r="55" spans="1:12" ht="14.4" x14ac:dyDescent="0.25">
      <c r="A55" s="23"/>
      <c r="B55" s="50"/>
      <c r="C55" s="50"/>
      <c r="D55" s="50"/>
      <c r="E55" s="50"/>
      <c r="F55" s="50"/>
      <c r="G55" s="50"/>
      <c r="H55" s="50"/>
      <c r="I55" s="50"/>
      <c r="J55" s="187">
        <f t="shared" ref="J55:J56" si="39">ROUND((B55+C55+D55+E55+F55+G55+H55+I55),2)</f>
        <v>0</v>
      </c>
      <c r="K55" s="8"/>
      <c r="L55" s="52"/>
    </row>
    <row r="56" spans="1:12" ht="14.4" x14ac:dyDescent="0.25">
      <c r="A56" s="23"/>
      <c r="B56" s="50"/>
      <c r="C56" s="50"/>
      <c r="D56" s="50"/>
      <c r="E56" s="50"/>
      <c r="F56" s="50"/>
      <c r="G56" s="50"/>
      <c r="H56" s="50"/>
      <c r="I56" s="50"/>
      <c r="J56" s="187">
        <f t="shared" si="39"/>
        <v>0</v>
      </c>
      <c r="K56" s="8"/>
      <c r="L56" s="52"/>
    </row>
    <row r="57" spans="1:12" ht="43.2" x14ac:dyDescent="0.25">
      <c r="A57" s="24" t="s">
        <v>245</v>
      </c>
      <c r="B57" s="25">
        <f>ROUND(+B58+B59+B60+B61+B64+B65,2)</f>
        <v>0</v>
      </c>
      <c r="C57" s="25">
        <f t="shared" ref="C57:J57" si="40">ROUND(+C58+C59+C60+C61+C64+C65,2)</f>
        <v>0</v>
      </c>
      <c r="D57" s="25">
        <f t="shared" si="40"/>
        <v>0</v>
      </c>
      <c r="E57" s="25">
        <f t="shared" si="40"/>
        <v>0</v>
      </c>
      <c r="F57" s="25">
        <f t="shared" si="40"/>
        <v>0</v>
      </c>
      <c r="G57" s="25">
        <f t="shared" si="40"/>
        <v>0</v>
      </c>
      <c r="H57" s="25">
        <f t="shared" si="40"/>
        <v>0</v>
      </c>
      <c r="I57" s="25">
        <f t="shared" si="40"/>
        <v>0</v>
      </c>
      <c r="J57" s="25">
        <f t="shared" si="40"/>
        <v>0</v>
      </c>
      <c r="K57" s="8"/>
      <c r="L57" s="52"/>
    </row>
    <row r="58" spans="1:12" ht="14.4" x14ac:dyDescent="0.25">
      <c r="A58" s="26" t="s">
        <v>41</v>
      </c>
      <c r="B58" s="50"/>
      <c r="C58" s="50"/>
      <c r="D58" s="50"/>
      <c r="E58" s="50"/>
      <c r="F58" s="50"/>
      <c r="G58" s="50"/>
      <c r="H58" s="50"/>
      <c r="I58" s="50"/>
      <c r="J58" s="51">
        <f t="shared" si="3"/>
        <v>0</v>
      </c>
      <c r="K58" s="8"/>
      <c r="L58" s="52"/>
    </row>
    <row r="59" spans="1:12" ht="14.4" x14ac:dyDescent="0.25">
      <c r="A59" s="26" t="s">
        <v>42</v>
      </c>
      <c r="B59" s="50"/>
      <c r="C59" s="50"/>
      <c r="D59" s="50"/>
      <c r="E59" s="50"/>
      <c r="F59" s="50"/>
      <c r="G59" s="50"/>
      <c r="H59" s="50"/>
      <c r="I59" s="50"/>
      <c r="J59" s="51">
        <f t="shared" si="3"/>
        <v>0</v>
      </c>
      <c r="K59" s="8"/>
      <c r="L59" s="52"/>
    </row>
    <row r="60" spans="1:12" ht="14.4" x14ac:dyDescent="0.25">
      <c r="A60" s="26" t="s">
        <v>43</v>
      </c>
      <c r="B60" s="50"/>
      <c r="C60" s="50"/>
      <c r="D60" s="50"/>
      <c r="E60" s="50"/>
      <c r="F60" s="50"/>
      <c r="G60" s="50"/>
      <c r="H60" s="50"/>
      <c r="I60" s="50"/>
      <c r="J60" s="51">
        <f t="shared" si="3"/>
        <v>0</v>
      </c>
      <c r="K60" s="8"/>
      <c r="L60" s="52"/>
    </row>
    <row r="61" spans="1:12" s="10" customFormat="1" ht="28.8" x14ac:dyDescent="0.25">
      <c r="A61" s="27" t="s">
        <v>44</v>
      </c>
      <c r="B61" s="28">
        <f>ROUND(+B62+B63,2)</f>
        <v>0</v>
      </c>
      <c r="C61" s="28">
        <f t="shared" ref="C61:I61" si="41">ROUND(+C62+C63,2)</f>
        <v>0</v>
      </c>
      <c r="D61" s="28">
        <f t="shared" si="41"/>
        <v>0</v>
      </c>
      <c r="E61" s="28">
        <f t="shared" si="41"/>
        <v>0</v>
      </c>
      <c r="F61" s="28">
        <f t="shared" si="41"/>
        <v>0</v>
      </c>
      <c r="G61" s="28">
        <f t="shared" si="41"/>
        <v>0</v>
      </c>
      <c r="H61" s="28">
        <f t="shared" si="41"/>
        <v>0</v>
      </c>
      <c r="I61" s="28">
        <f t="shared" si="41"/>
        <v>0</v>
      </c>
      <c r="J61" s="28">
        <f t="shared" si="3"/>
        <v>0</v>
      </c>
      <c r="K61" s="8"/>
      <c r="L61" s="9"/>
    </row>
    <row r="62" spans="1:12" ht="28.8" x14ac:dyDescent="0.25">
      <c r="A62" s="29" t="s">
        <v>266</v>
      </c>
      <c r="B62" s="50"/>
      <c r="C62" s="50"/>
      <c r="D62" s="50"/>
      <c r="E62" s="50"/>
      <c r="F62" s="50"/>
      <c r="G62" s="50"/>
      <c r="H62" s="50"/>
      <c r="I62" s="50"/>
      <c r="J62" s="51">
        <f t="shared" si="3"/>
        <v>0</v>
      </c>
      <c r="K62" s="8"/>
      <c r="L62" s="52"/>
    </row>
    <row r="63" spans="1:12" ht="16.95" customHeight="1" x14ac:dyDescent="0.25">
      <c r="A63" s="29" t="s">
        <v>45</v>
      </c>
      <c r="B63" s="50"/>
      <c r="C63" s="50"/>
      <c r="D63" s="50"/>
      <c r="E63" s="50"/>
      <c r="F63" s="50"/>
      <c r="G63" s="50"/>
      <c r="H63" s="50"/>
      <c r="I63" s="50"/>
      <c r="J63" s="51">
        <f t="shared" si="3"/>
        <v>0</v>
      </c>
      <c r="K63" s="8"/>
      <c r="L63" s="52"/>
    </row>
    <row r="64" spans="1:12" ht="14.4" x14ac:dyDescent="0.25">
      <c r="A64" s="26" t="s">
        <v>46</v>
      </c>
      <c r="B64" s="50"/>
      <c r="C64" s="50"/>
      <c r="D64" s="50"/>
      <c r="E64" s="50"/>
      <c r="F64" s="50"/>
      <c r="G64" s="50"/>
      <c r="H64" s="50"/>
      <c r="I64" s="50"/>
      <c r="J64" s="51">
        <f t="shared" si="3"/>
        <v>0</v>
      </c>
      <c r="K64" s="8"/>
      <c r="L64" s="52"/>
    </row>
    <row r="65" spans="1:12" s="10" customFormat="1" ht="28.8" x14ac:dyDescent="0.25">
      <c r="A65" s="177" t="s">
        <v>243</v>
      </c>
      <c r="B65" s="21">
        <f>ROUND(SUM(B66:B67),2)</f>
        <v>0</v>
      </c>
      <c r="C65" s="21">
        <f t="shared" ref="C65" si="42">ROUND(SUM(C66:C67),2)</f>
        <v>0</v>
      </c>
      <c r="D65" s="21">
        <f t="shared" ref="D65" si="43">ROUND(SUM(D66:D67),2)</f>
        <v>0</v>
      </c>
      <c r="E65" s="21">
        <f t="shared" ref="E65" si="44">ROUND(SUM(E66:E67),2)</f>
        <v>0</v>
      </c>
      <c r="F65" s="21">
        <f t="shared" ref="F65" si="45">ROUND(SUM(F66:F67),2)</f>
        <v>0</v>
      </c>
      <c r="G65" s="21">
        <f t="shared" ref="G65" si="46">ROUND(SUM(G66:G67),2)</f>
        <v>0</v>
      </c>
      <c r="H65" s="21">
        <f t="shared" ref="H65" si="47">ROUND(SUM(H66:H67),2)</f>
        <v>0</v>
      </c>
      <c r="I65" s="21">
        <f t="shared" ref="I65" si="48">ROUND(SUM(I66:I67),2)</f>
        <v>0</v>
      </c>
      <c r="J65" s="21">
        <f t="shared" ref="J65" si="49">ROUND(SUM(J66:J67),2)</f>
        <v>0</v>
      </c>
      <c r="K65" s="8"/>
      <c r="L65" s="9"/>
    </row>
    <row r="66" spans="1:12" ht="14.4" x14ac:dyDescent="0.25">
      <c r="A66" s="23"/>
      <c r="B66" s="50"/>
      <c r="C66" s="50"/>
      <c r="D66" s="50"/>
      <c r="E66" s="50"/>
      <c r="F66" s="50"/>
      <c r="G66" s="50"/>
      <c r="H66" s="50"/>
      <c r="I66" s="50"/>
      <c r="J66" s="187">
        <f t="shared" si="3"/>
        <v>0</v>
      </c>
      <c r="K66" s="8"/>
      <c r="L66" s="52"/>
    </row>
    <row r="67" spans="1:12" ht="14.4" x14ac:dyDescent="0.25">
      <c r="A67" s="23"/>
      <c r="B67" s="50"/>
      <c r="C67" s="50"/>
      <c r="D67" s="50"/>
      <c r="E67" s="50"/>
      <c r="F67" s="50"/>
      <c r="G67" s="50"/>
      <c r="H67" s="50"/>
      <c r="I67" s="50"/>
      <c r="J67" s="187">
        <f t="shared" si="3"/>
        <v>0</v>
      </c>
      <c r="K67" s="8"/>
      <c r="L67" s="52"/>
    </row>
    <row r="68" spans="1:12" s="10" customFormat="1" ht="14.4" x14ac:dyDescent="0.25">
      <c r="A68" s="20" t="s">
        <v>250</v>
      </c>
      <c r="B68" s="21">
        <f>ROUND((B69+B70),2)</f>
        <v>0</v>
      </c>
      <c r="C68" s="21">
        <f>ROUND((C69+C70),2)</f>
        <v>0</v>
      </c>
      <c r="D68" s="21">
        <f t="shared" ref="D68:I68" si="50">ROUND((D69+D70),2)</f>
        <v>0</v>
      </c>
      <c r="E68" s="21">
        <f t="shared" si="50"/>
        <v>0</v>
      </c>
      <c r="F68" s="21">
        <f t="shared" si="50"/>
        <v>0</v>
      </c>
      <c r="G68" s="21">
        <f t="shared" si="50"/>
        <v>0</v>
      </c>
      <c r="H68" s="21">
        <f t="shared" si="50"/>
        <v>0</v>
      </c>
      <c r="I68" s="21">
        <f t="shared" si="50"/>
        <v>0</v>
      </c>
      <c r="J68" s="21">
        <f>ROUND((J69+J70),2)</f>
        <v>0</v>
      </c>
      <c r="K68" s="8"/>
      <c r="L68" s="9"/>
    </row>
    <row r="69" spans="1:12" ht="14.4" x14ac:dyDescent="0.25">
      <c r="A69" s="31" t="s">
        <v>251</v>
      </c>
      <c r="B69" s="50"/>
      <c r="C69" s="50"/>
      <c r="D69" s="50"/>
      <c r="E69" s="50"/>
      <c r="F69" s="50"/>
      <c r="G69" s="50"/>
      <c r="H69" s="50"/>
      <c r="I69" s="50"/>
      <c r="J69" s="51">
        <f t="shared" si="3"/>
        <v>0</v>
      </c>
      <c r="K69" s="8"/>
      <c r="L69" s="52"/>
    </row>
    <row r="70" spans="1:12" ht="14.4" x14ac:dyDescent="0.25">
      <c r="A70" s="31" t="s">
        <v>252</v>
      </c>
      <c r="B70" s="50"/>
      <c r="C70" s="50"/>
      <c r="D70" s="50"/>
      <c r="E70" s="50"/>
      <c r="F70" s="50"/>
      <c r="G70" s="50"/>
      <c r="H70" s="50"/>
      <c r="I70" s="50"/>
      <c r="J70" s="51">
        <f t="shared" si="3"/>
        <v>0</v>
      </c>
      <c r="K70" s="8"/>
      <c r="L70" s="52"/>
    </row>
    <row r="71" spans="1:12" ht="14.4" x14ac:dyDescent="0.25">
      <c r="A71" s="19" t="s">
        <v>253</v>
      </c>
      <c r="B71" s="50"/>
      <c r="C71" s="50"/>
      <c r="D71" s="50"/>
      <c r="E71" s="50"/>
      <c r="F71" s="50"/>
      <c r="G71" s="50"/>
      <c r="H71" s="50"/>
      <c r="I71" s="50"/>
      <c r="J71" s="51">
        <f t="shared" si="3"/>
        <v>0</v>
      </c>
      <c r="K71" s="8"/>
      <c r="L71" s="52"/>
    </row>
    <row r="72" spans="1:12" s="10" customFormat="1" ht="14.4" x14ac:dyDescent="0.25">
      <c r="A72" s="20" t="s">
        <v>264</v>
      </c>
      <c r="B72" s="21">
        <f>ROUND(+B73+B76,2)</f>
        <v>0</v>
      </c>
      <c r="C72" s="21">
        <f t="shared" ref="C72:I72" si="51">ROUND(+C73+C76,2)</f>
        <v>0</v>
      </c>
      <c r="D72" s="21">
        <f t="shared" si="51"/>
        <v>0</v>
      </c>
      <c r="E72" s="21">
        <f t="shared" si="51"/>
        <v>0</v>
      </c>
      <c r="F72" s="21">
        <f t="shared" si="51"/>
        <v>0</v>
      </c>
      <c r="G72" s="21">
        <f t="shared" si="51"/>
        <v>0</v>
      </c>
      <c r="H72" s="21">
        <f t="shared" si="51"/>
        <v>0</v>
      </c>
      <c r="I72" s="21">
        <f t="shared" si="51"/>
        <v>0</v>
      </c>
      <c r="J72" s="21">
        <f>ROUND(+J73+J76,2)</f>
        <v>0</v>
      </c>
      <c r="K72" s="8"/>
      <c r="L72" s="9"/>
    </row>
    <row r="73" spans="1:12" ht="28.8" x14ac:dyDescent="0.25">
      <c r="A73" s="24" t="s">
        <v>254</v>
      </c>
      <c r="B73" s="25">
        <f t="shared" ref="B73:I73" si="52">ROUND(+B74+B75,2)</f>
        <v>0</v>
      </c>
      <c r="C73" s="25">
        <f t="shared" si="52"/>
        <v>0</v>
      </c>
      <c r="D73" s="25">
        <f t="shared" si="52"/>
        <v>0</v>
      </c>
      <c r="E73" s="25">
        <f t="shared" si="52"/>
        <v>0</v>
      </c>
      <c r="F73" s="25">
        <f t="shared" si="52"/>
        <v>0</v>
      </c>
      <c r="G73" s="25">
        <f t="shared" si="52"/>
        <v>0</v>
      </c>
      <c r="H73" s="25">
        <f t="shared" si="52"/>
        <v>0</v>
      </c>
      <c r="I73" s="25">
        <f t="shared" si="52"/>
        <v>0</v>
      </c>
      <c r="J73" s="30">
        <f>ROUND(+J74+J75,2)</f>
        <v>0</v>
      </c>
      <c r="K73" s="8"/>
      <c r="L73" s="52"/>
    </row>
    <row r="74" spans="1:12" ht="14.4" x14ac:dyDescent="0.25">
      <c r="A74" s="26" t="s">
        <v>255</v>
      </c>
      <c r="B74" s="50"/>
      <c r="C74" s="50"/>
      <c r="D74" s="50"/>
      <c r="E74" s="50"/>
      <c r="F74" s="50"/>
      <c r="G74" s="50"/>
      <c r="H74" s="50"/>
      <c r="I74" s="50"/>
      <c r="J74" s="51">
        <f t="shared" si="3"/>
        <v>0</v>
      </c>
      <c r="K74" s="8"/>
      <c r="L74" s="52"/>
    </row>
    <row r="75" spans="1:12" ht="14.4" x14ac:dyDescent="0.25">
      <c r="A75" s="26" t="s">
        <v>256</v>
      </c>
      <c r="B75" s="50"/>
      <c r="C75" s="50"/>
      <c r="D75" s="50"/>
      <c r="E75" s="50"/>
      <c r="F75" s="50"/>
      <c r="G75" s="50"/>
      <c r="H75" s="50"/>
      <c r="I75" s="50"/>
      <c r="J75" s="51">
        <f t="shared" si="3"/>
        <v>0</v>
      </c>
      <c r="K75" s="8"/>
      <c r="L75" s="52"/>
    </row>
    <row r="76" spans="1:12" s="10" customFormat="1" ht="14.4" x14ac:dyDescent="0.25">
      <c r="A76" s="24" t="s">
        <v>257</v>
      </c>
      <c r="B76" s="25">
        <f t="shared" ref="B76:I76" si="53">ROUND(+B77+B78,2)</f>
        <v>0</v>
      </c>
      <c r="C76" s="25">
        <f t="shared" si="53"/>
        <v>0</v>
      </c>
      <c r="D76" s="25">
        <f t="shared" si="53"/>
        <v>0</v>
      </c>
      <c r="E76" s="25">
        <f t="shared" si="53"/>
        <v>0</v>
      </c>
      <c r="F76" s="25">
        <f t="shared" si="53"/>
        <v>0</v>
      </c>
      <c r="G76" s="25">
        <f t="shared" si="53"/>
        <v>0</v>
      </c>
      <c r="H76" s="25">
        <f t="shared" si="53"/>
        <v>0</v>
      </c>
      <c r="I76" s="25">
        <f t="shared" si="53"/>
        <v>0</v>
      </c>
      <c r="J76" s="30">
        <f>ROUND(+J77+J78,2)</f>
        <v>0</v>
      </c>
      <c r="K76" s="8"/>
      <c r="L76" s="9"/>
    </row>
    <row r="77" spans="1:12" ht="14.4" x14ac:dyDescent="0.25">
      <c r="A77" s="26" t="s">
        <v>258</v>
      </c>
      <c r="B77" s="50"/>
      <c r="C77" s="50"/>
      <c r="D77" s="50"/>
      <c r="E77" s="50"/>
      <c r="F77" s="50"/>
      <c r="G77" s="50"/>
      <c r="H77" s="50"/>
      <c r="I77" s="50"/>
      <c r="J77" s="51">
        <f t="shared" si="3"/>
        <v>0</v>
      </c>
      <c r="K77" s="8"/>
      <c r="L77" s="52"/>
    </row>
    <row r="78" spans="1:12" ht="14.4" x14ac:dyDescent="0.25">
      <c r="A78" s="26" t="s">
        <v>259</v>
      </c>
      <c r="B78" s="50"/>
      <c r="C78" s="50"/>
      <c r="D78" s="50"/>
      <c r="E78" s="50"/>
      <c r="F78" s="50"/>
      <c r="G78" s="50"/>
      <c r="H78" s="50"/>
      <c r="I78" s="50"/>
      <c r="J78" s="51">
        <f t="shared" si="3"/>
        <v>0</v>
      </c>
      <c r="K78" s="8"/>
      <c r="L78" s="52"/>
    </row>
    <row r="79" spans="1:12" s="10" customFormat="1" ht="28.8" x14ac:dyDescent="0.25">
      <c r="A79" s="20" t="s">
        <v>260</v>
      </c>
      <c r="B79" s="21">
        <f t="shared" ref="B79:J79" si="54">ROUND(SUM(B80:B81),2)</f>
        <v>0</v>
      </c>
      <c r="C79" s="21">
        <f t="shared" si="54"/>
        <v>0</v>
      </c>
      <c r="D79" s="21">
        <f t="shared" si="54"/>
        <v>0</v>
      </c>
      <c r="E79" s="21">
        <f t="shared" si="54"/>
        <v>0</v>
      </c>
      <c r="F79" s="21">
        <f t="shared" si="54"/>
        <v>0</v>
      </c>
      <c r="G79" s="21">
        <f t="shared" si="54"/>
        <v>0</v>
      </c>
      <c r="H79" s="21">
        <f t="shared" si="54"/>
        <v>0</v>
      </c>
      <c r="I79" s="21">
        <f t="shared" si="54"/>
        <v>0</v>
      </c>
      <c r="J79" s="21">
        <f t="shared" si="54"/>
        <v>0</v>
      </c>
      <c r="K79" s="8"/>
      <c r="L79" s="9"/>
    </row>
    <row r="80" spans="1:12" ht="14.4" x14ac:dyDescent="0.25">
      <c r="A80" s="31" t="s">
        <v>261</v>
      </c>
      <c r="B80" s="50"/>
      <c r="C80" s="50"/>
      <c r="D80" s="50"/>
      <c r="E80" s="50"/>
      <c r="F80" s="50"/>
      <c r="G80" s="50"/>
      <c r="H80" s="50"/>
      <c r="I80" s="50"/>
      <c r="J80" s="51">
        <f t="shared" si="3"/>
        <v>0</v>
      </c>
      <c r="K80" s="8"/>
      <c r="L80" s="52"/>
    </row>
    <row r="81" spans="1:12" ht="14.4" x14ac:dyDescent="0.25">
      <c r="A81" s="31" t="s">
        <v>262</v>
      </c>
      <c r="B81" s="50"/>
      <c r="C81" s="50"/>
      <c r="D81" s="50"/>
      <c r="E81" s="50"/>
      <c r="F81" s="50"/>
      <c r="G81" s="50"/>
      <c r="H81" s="50"/>
      <c r="I81" s="50"/>
      <c r="J81" s="51">
        <f t="shared" si="3"/>
        <v>0</v>
      </c>
      <c r="K81" s="8"/>
      <c r="L81" s="52"/>
    </row>
    <row r="82" spans="1:12" s="10" customFormat="1" ht="14.4" x14ac:dyDescent="0.25">
      <c r="A82" s="32" t="s">
        <v>47</v>
      </c>
      <c r="B82" s="33">
        <f t="shared" ref="B82:I82" si="55">ROUND((B83+B84),2)</f>
        <v>0</v>
      </c>
      <c r="C82" s="33">
        <f t="shared" si="55"/>
        <v>0</v>
      </c>
      <c r="D82" s="33">
        <f t="shared" si="55"/>
        <v>0</v>
      </c>
      <c r="E82" s="33">
        <f t="shared" si="55"/>
        <v>0</v>
      </c>
      <c r="F82" s="33">
        <f t="shared" si="55"/>
        <v>0</v>
      </c>
      <c r="G82" s="33">
        <f t="shared" si="55"/>
        <v>0</v>
      </c>
      <c r="H82" s="33">
        <f t="shared" si="55"/>
        <v>0</v>
      </c>
      <c r="I82" s="33">
        <f t="shared" si="55"/>
        <v>0</v>
      </c>
      <c r="J82" s="33">
        <f>ROUND(+J83+J84,2)</f>
        <v>0</v>
      </c>
      <c r="K82" s="8"/>
      <c r="L82" s="9"/>
    </row>
    <row r="83" spans="1:12" ht="14.4" x14ac:dyDescent="0.25">
      <c r="A83" s="11" t="s">
        <v>48</v>
      </c>
      <c r="B83" s="50"/>
      <c r="C83" s="50"/>
      <c r="D83" s="50"/>
      <c r="E83" s="50"/>
      <c r="F83" s="50"/>
      <c r="G83" s="50"/>
      <c r="H83" s="50"/>
      <c r="I83" s="50"/>
      <c r="J83" s="51">
        <f t="shared" si="3"/>
        <v>0</v>
      </c>
      <c r="K83" s="8"/>
      <c r="L83" s="52"/>
    </row>
    <row r="84" spans="1:12" ht="14.4" x14ac:dyDescent="0.25">
      <c r="A84" s="11" t="s">
        <v>49</v>
      </c>
      <c r="B84" s="50"/>
      <c r="C84" s="50"/>
      <c r="D84" s="50"/>
      <c r="E84" s="50"/>
      <c r="F84" s="50"/>
      <c r="G84" s="50"/>
      <c r="H84" s="50"/>
      <c r="I84" s="50"/>
      <c r="J84" s="51">
        <f t="shared" si="3"/>
        <v>0</v>
      </c>
      <c r="K84" s="8"/>
      <c r="L84" s="52"/>
    </row>
    <row r="85" spans="1:12" s="10" customFormat="1" ht="14.4" x14ac:dyDescent="0.25">
      <c r="A85" s="34" t="s">
        <v>50</v>
      </c>
      <c r="B85" s="35">
        <f t="shared" ref="B85:I85" si="56">ROUND((B41-B82),2)</f>
        <v>0</v>
      </c>
      <c r="C85" s="35">
        <f t="shared" si="56"/>
        <v>0</v>
      </c>
      <c r="D85" s="35">
        <f t="shared" si="56"/>
        <v>0</v>
      </c>
      <c r="E85" s="35">
        <f t="shared" si="56"/>
        <v>0</v>
      </c>
      <c r="F85" s="35">
        <f t="shared" si="56"/>
        <v>0</v>
      </c>
      <c r="G85" s="35">
        <f t="shared" si="56"/>
        <v>0</v>
      </c>
      <c r="H85" s="35">
        <f t="shared" si="56"/>
        <v>0</v>
      </c>
      <c r="I85" s="35">
        <f t="shared" si="56"/>
        <v>0</v>
      </c>
      <c r="J85" s="35">
        <f t="shared" si="3"/>
        <v>0</v>
      </c>
      <c r="K85" s="8"/>
      <c r="L85" s="9"/>
    </row>
    <row r="86" spans="1:12" s="10" customFormat="1" ht="14.4" x14ac:dyDescent="0.25">
      <c r="A86" s="6" t="s">
        <v>51</v>
      </c>
      <c r="B86" s="182"/>
      <c r="C86" s="182"/>
      <c r="D86" s="182"/>
      <c r="E86" s="182"/>
      <c r="F86" s="182"/>
      <c r="G86" s="182"/>
      <c r="H86" s="182"/>
      <c r="I86" s="182"/>
      <c r="J86" s="7">
        <f>ROUND((B86+C86+D86+E86+F86+G86+H86+I86),2)</f>
        <v>0</v>
      </c>
      <c r="K86" s="8"/>
      <c r="L86" s="9"/>
    </row>
    <row r="87" spans="1:12" s="10" customFormat="1" ht="43.2" x14ac:dyDescent="0.25">
      <c r="A87" s="6" t="s">
        <v>80</v>
      </c>
      <c r="B87" s="7">
        <f>ROUND(SUM(B88:B91),2)</f>
        <v>0</v>
      </c>
      <c r="C87" s="7">
        <f t="shared" ref="C87:J87" si="57">ROUND(SUM(C88:C91),2)</f>
        <v>0</v>
      </c>
      <c r="D87" s="7">
        <f t="shared" si="57"/>
        <v>0</v>
      </c>
      <c r="E87" s="7">
        <f t="shared" si="57"/>
        <v>0</v>
      </c>
      <c r="F87" s="7">
        <f t="shared" si="57"/>
        <v>0</v>
      </c>
      <c r="G87" s="7">
        <f t="shared" si="57"/>
        <v>0</v>
      </c>
      <c r="H87" s="7">
        <f t="shared" si="57"/>
        <v>0</v>
      </c>
      <c r="I87" s="7">
        <f t="shared" si="57"/>
        <v>0</v>
      </c>
      <c r="J87" s="7">
        <f t="shared" si="57"/>
        <v>0</v>
      </c>
      <c r="K87" s="8"/>
      <c r="L87" s="9"/>
    </row>
    <row r="88" spans="1:12" ht="14.4" x14ac:dyDescent="0.25">
      <c r="A88" s="36"/>
      <c r="B88" s="50"/>
      <c r="C88" s="50"/>
      <c r="D88" s="50"/>
      <c r="E88" s="50"/>
      <c r="F88" s="50"/>
      <c r="G88" s="50"/>
      <c r="H88" s="50"/>
      <c r="I88" s="50"/>
      <c r="J88" s="187">
        <f t="shared" si="3"/>
        <v>0</v>
      </c>
      <c r="K88" s="8"/>
      <c r="L88" s="52"/>
    </row>
    <row r="89" spans="1:12" ht="14.4" x14ac:dyDescent="0.25">
      <c r="A89" s="36"/>
      <c r="B89" s="50"/>
      <c r="C89" s="50"/>
      <c r="D89" s="50"/>
      <c r="E89" s="50"/>
      <c r="F89" s="50"/>
      <c r="G89" s="50"/>
      <c r="H89" s="50"/>
      <c r="I89" s="50"/>
      <c r="J89" s="187">
        <f t="shared" ref="J89" si="58">ROUND((B89+C89+D89+E89+F89+G89+H89+I89),2)</f>
        <v>0</v>
      </c>
      <c r="K89" s="8"/>
      <c r="L89" s="52"/>
    </row>
    <row r="90" spans="1:12" ht="14.4" x14ac:dyDescent="0.25">
      <c r="A90" s="36"/>
      <c r="B90" s="50"/>
      <c r="C90" s="50"/>
      <c r="D90" s="50"/>
      <c r="E90" s="50"/>
      <c r="F90" s="50"/>
      <c r="G90" s="50"/>
      <c r="H90" s="50"/>
      <c r="I90" s="50"/>
      <c r="J90" s="187">
        <f t="shared" ref="J90" si="59">ROUND((B90+C90+D90+E90+F90+G90+H90+I90),2)</f>
        <v>0</v>
      </c>
      <c r="K90" s="8"/>
      <c r="L90" s="52"/>
    </row>
    <row r="91" spans="1:12" ht="14.4" x14ac:dyDescent="0.25">
      <c r="A91" s="36"/>
      <c r="B91" s="50"/>
      <c r="C91" s="50"/>
      <c r="D91" s="50"/>
      <c r="E91" s="50"/>
      <c r="F91" s="50"/>
      <c r="G91" s="50"/>
      <c r="H91" s="50"/>
      <c r="I91" s="50"/>
      <c r="J91" s="187">
        <f t="shared" ref="J91" si="60">ROUND((B91+C91+D91+E91+F91+G91+H91+I91),2)</f>
        <v>0</v>
      </c>
      <c r="K91" s="8"/>
      <c r="L91" s="52"/>
    </row>
    <row r="92" spans="1:12" s="38" customFormat="1" ht="15.6" x14ac:dyDescent="0.25">
      <c r="A92" s="68" t="s">
        <v>52</v>
      </c>
      <c r="B92" s="69">
        <f t="shared" ref="B92:J92" si="61">ROUND((B7+B24+B25+B30+B85+B86+B87),2)</f>
        <v>0</v>
      </c>
      <c r="C92" s="69">
        <f t="shared" si="61"/>
        <v>0</v>
      </c>
      <c r="D92" s="69">
        <f t="shared" si="61"/>
        <v>0</v>
      </c>
      <c r="E92" s="69">
        <f t="shared" si="61"/>
        <v>0</v>
      </c>
      <c r="F92" s="69">
        <f t="shared" si="61"/>
        <v>0</v>
      </c>
      <c r="G92" s="69">
        <f t="shared" si="61"/>
        <v>0</v>
      </c>
      <c r="H92" s="69">
        <f t="shared" si="61"/>
        <v>0</v>
      </c>
      <c r="I92" s="69">
        <f t="shared" si="61"/>
        <v>0</v>
      </c>
      <c r="J92" s="69">
        <f t="shared" si="61"/>
        <v>0</v>
      </c>
      <c r="K92" s="8"/>
      <c r="L92" s="37"/>
    </row>
    <row r="93" spans="1:12" ht="14.4" x14ac:dyDescent="0.2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2"/>
    </row>
    <row r="95" spans="1:12" x14ac:dyDescent="0.25">
      <c r="A95" s="202"/>
      <c r="B95" s="202"/>
      <c r="C95" s="202"/>
      <c r="D95" s="202"/>
      <c r="E95" s="202"/>
      <c r="F95" s="202"/>
      <c r="G95" s="202"/>
      <c r="H95" s="202"/>
      <c r="I95" s="202"/>
      <c r="J95" s="202"/>
    </row>
  </sheetData>
  <sheetProtection algorithmName="SHA-512" hashValue="bUDjXZK/dgCS3l6L6CHhL+bZWxA03dASxOwPSKjBgSRFKFMbCnsGBYbDmGS8O7O4aelESAcEb+LGeRFPqRXOrQ==" saltValue="iXKfg24w98pyPJ6ZVeqFtQ==" spinCount="100000" sheet="1" insertRows="0" sort="0" autoFilter="0" pivotTables="0"/>
  <mergeCells count="4">
    <mergeCell ref="A1:J1"/>
    <mergeCell ref="A95:J95"/>
    <mergeCell ref="B3:C3"/>
    <mergeCell ref="D3:F3"/>
  </mergeCells>
  <conditionalFormatting sqref="B8:I9">
    <cfRule type="cellIs" dxfId="53" priority="50" operator="equal">
      <formula>""</formula>
    </cfRule>
  </conditionalFormatting>
  <conditionalFormatting sqref="B11:I13 B34:I35 B39:I40 B66:I67 B80:I81">
    <cfRule type="cellIs" dxfId="52" priority="52" operator="equal">
      <formula>""</formula>
    </cfRule>
  </conditionalFormatting>
  <conditionalFormatting sqref="B15:I18">
    <cfRule type="cellIs" dxfId="51" priority="46" operator="equal">
      <formula>""</formula>
    </cfRule>
  </conditionalFormatting>
  <conditionalFormatting sqref="B20:I23">
    <cfRule type="cellIs" dxfId="50" priority="1" operator="equal">
      <formula>""</formula>
    </cfRule>
  </conditionalFormatting>
  <conditionalFormatting sqref="B26:I26">
    <cfRule type="cellIs" dxfId="49" priority="42" operator="equal">
      <formula>""</formula>
    </cfRule>
  </conditionalFormatting>
  <conditionalFormatting sqref="B28:I29">
    <cfRule type="cellIs" dxfId="48" priority="39" operator="equal">
      <formula>""</formula>
    </cfRule>
  </conditionalFormatting>
  <conditionalFormatting sqref="B32:I32">
    <cfRule type="cellIs" dxfId="47" priority="37" operator="equal">
      <formula>""</formula>
    </cfRule>
  </conditionalFormatting>
  <conditionalFormatting sqref="B37:I37">
    <cfRule type="cellIs" dxfId="46" priority="33" operator="equal">
      <formula>""</formula>
    </cfRule>
  </conditionalFormatting>
  <conditionalFormatting sqref="B43:I44">
    <cfRule type="cellIs" dxfId="45" priority="29" operator="equal">
      <formula>""</formula>
    </cfRule>
  </conditionalFormatting>
  <conditionalFormatting sqref="B47:I49">
    <cfRule type="cellIs" dxfId="44" priority="27" operator="equal">
      <formula>""</formula>
    </cfRule>
  </conditionalFormatting>
  <conditionalFormatting sqref="B51:I53">
    <cfRule type="cellIs" dxfId="43" priority="25" operator="equal">
      <formula>""</formula>
    </cfRule>
  </conditionalFormatting>
  <conditionalFormatting sqref="B55:I56">
    <cfRule type="cellIs" dxfId="42" priority="5" operator="equal">
      <formula>""</formula>
    </cfRule>
  </conditionalFormatting>
  <conditionalFormatting sqref="B58:I60">
    <cfRule type="cellIs" dxfId="41" priority="23" operator="equal">
      <formula>""</formula>
    </cfRule>
  </conditionalFormatting>
  <conditionalFormatting sqref="B62:I64">
    <cfRule type="cellIs" dxfId="40" priority="21" operator="equal">
      <formula>""</formula>
    </cfRule>
  </conditionalFormatting>
  <conditionalFormatting sqref="B69:I71">
    <cfRule type="cellIs" dxfId="39" priority="19" operator="equal">
      <formula>""</formula>
    </cfRule>
  </conditionalFormatting>
  <conditionalFormatting sqref="B74:I75">
    <cfRule type="cellIs" dxfId="38" priority="15" operator="equal">
      <formula>""</formula>
    </cfRule>
  </conditionalFormatting>
  <conditionalFormatting sqref="B77:I78">
    <cfRule type="cellIs" dxfId="37" priority="13" operator="equal">
      <formula>""</formula>
    </cfRule>
  </conditionalFormatting>
  <conditionalFormatting sqref="B83:I84">
    <cfRule type="cellIs" dxfId="36" priority="9" operator="equal">
      <formula>""</formula>
    </cfRule>
  </conditionalFormatting>
  <conditionalFormatting sqref="B86:I86">
    <cfRule type="cellIs" dxfId="35" priority="4" operator="equal">
      <formula>""</formula>
    </cfRule>
  </conditionalFormatting>
  <conditionalFormatting sqref="B88:I91">
    <cfRule type="cellIs" dxfId="34" priority="3" operator="equal">
      <formula>""</formula>
    </cfRule>
  </conditionalFormatting>
  <conditionalFormatting sqref="D3">
    <cfRule type="cellIs" dxfId="33" priority="6" operator="equal">
      <formula>"Select"</formula>
    </cfRule>
  </conditionalFormatting>
  <dataValidations count="1">
    <dataValidation type="decimal" allowBlank="1" showInputMessage="1" showErrorMessage="1" errorTitle="Input Error" error="Please enter a numeric value between -99999999999999999 and 99999999999999999" sqref="B7:J92" xr:uid="{688E9B6D-AC39-49C8-A1AC-CBFDF6D6C20A}">
      <formula1>-100000000000000000</formula1>
      <formula2>100000000000000000</formula2>
    </dataValidation>
  </dataValidation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E47A6-035D-4C1B-87FD-85998CC0F8CB}">
  <dimension ref="A1:L61"/>
  <sheetViews>
    <sheetView workbookViewId="0">
      <selection activeCell="O12" sqref="O12"/>
    </sheetView>
  </sheetViews>
  <sheetFormatPr defaultColWidth="7.69921875" defaultRowHeight="14.4" x14ac:dyDescent="0.3"/>
  <cols>
    <col min="1" max="1" width="44.59765625" style="56" customWidth="1"/>
    <col min="2" max="10" width="10.69921875" style="56" customWidth="1"/>
    <col min="11" max="16384" width="7.69921875" style="56"/>
  </cols>
  <sheetData>
    <row r="1" spans="1:12" ht="18" x14ac:dyDescent="0.35">
      <c r="A1" s="208"/>
      <c r="B1" s="208"/>
      <c r="C1" s="208"/>
      <c r="D1" s="208"/>
      <c r="E1" s="208"/>
      <c r="F1" s="208"/>
      <c r="G1" s="208"/>
      <c r="H1" s="208"/>
      <c r="I1" s="208"/>
      <c r="J1" s="208"/>
    </row>
    <row r="2" spans="1:12" s="175" customFormat="1" x14ac:dyDescent="0.3">
      <c r="A2" s="173"/>
      <c r="B2" s="174"/>
      <c r="C2" s="173"/>
      <c r="D2" s="173"/>
      <c r="E2" s="173"/>
      <c r="F2" s="173"/>
      <c r="G2" s="173"/>
    </row>
    <row r="3" spans="1:12" s="175" customFormat="1" x14ac:dyDescent="0.3">
      <c r="A3" s="173"/>
      <c r="B3" s="203" t="s">
        <v>200</v>
      </c>
      <c r="C3" s="204"/>
      <c r="D3" s="205">
        <f>'General Information'!B3</f>
        <v>0</v>
      </c>
      <c r="E3" s="206"/>
      <c r="F3" s="207"/>
      <c r="G3" s="173"/>
    </row>
    <row r="4" spans="1:12" s="175" customFormat="1" x14ac:dyDescent="0.3">
      <c r="A4" s="173"/>
      <c r="B4" s="174"/>
      <c r="C4" s="173"/>
      <c r="D4" s="173" t="s">
        <v>135</v>
      </c>
      <c r="E4" s="173"/>
      <c r="F4" s="173"/>
      <c r="G4" s="173"/>
    </row>
    <row r="5" spans="1:12" x14ac:dyDescent="0.3">
      <c r="A5" s="167" t="s">
        <v>263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60" customFormat="1" ht="30" customHeight="1" x14ac:dyDescent="0.25">
      <c r="A6" s="58" t="s">
        <v>53</v>
      </c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59" t="s">
        <v>9</v>
      </c>
      <c r="L6" s="61"/>
    </row>
    <row r="7" spans="1:12" s="42" customFormat="1" x14ac:dyDescent="0.25">
      <c r="A7" s="6" t="s">
        <v>54</v>
      </c>
      <c r="B7" s="7">
        <f>ROUND((B8+B9+B10+B11),2)</f>
        <v>0</v>
      </c>
      <c r="C7" s="7">
        <f t="shared" ref="C7:J7" si="0">ROUND((C8+C9+C10+C11),2)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40"/>
      <c r="L7" s="41"/>
    </row>
    <row r="8" spans="1:12" x14ac:dyDescent="0.3">
      <c r="A8" s="47" t="s">
        <v>55</v>
      </c>
      <c r="B8" s="62"/>
      <c r="C8" s="62"/>
      <c r="D8" s="62"/>
      <c r="E8" s="62"/>
      <c r="F8" s="62"/>
      <c r="G8" s="62"/>
      <c r="H8" s="62"/>
      <c r="I8" s="62"/>
      <c r="J8" s="51">
        <f t="shared" ref="J8:J58" si="1">ROUND((B8+C8+D8+E8+F8+G8+H8+I8),2)</f>
        <v>0</v>
      </c>
      <c r="L8" s="57"/>
    </row>
    <row r="9" spans="1:12" x14ac:dyDescent="0.3">
      <c r="A9" s="47" t="s">
        <v>56</v>
      </c>
      <c r="B9" s="62"/>
      <c r="C9" s="62"/>
      <c r="D9" s="62"/>
      <c r="E9" s="62"/>
      <c r="F9" s="62"/>
      <c r="G9" s="62"/>
      <c r="H9" s="62"/>
      <c r="I9" s="62"/>
      <c r="J9" s="51">
        <f t="shared" si="1"/>
        <v>0</v>
      </c>
      <c r="L9" s="57"/>
    </row>
    <row r="10" spans="1:12" x14ac:dyDescent="0.3">
      <c r="A10" s="47" t="s">
        <v>57</v>
      </c>
      <c r="B10" s="62"/>
      <c r="C10" s="62"/>
      <c r="D10" s="62"/>
      <c r="E10" s="62"/>
      <c r="F10" s="62"/>
      <c r="G10" s="62"/>
      <c r="H10" s="62"/>
      <c r="I10" s="62"/>
      <c r="J10" s="51">
        <f t="shared" si="1"/>
        <v>0</v>
      </c>
      <c r="L10" s="57"/>
    </row>
    <row r="11" spans="1:12" s="42" customFormat="1" ht="28.8" x14ac:dyDescent="0.25">
      <c r="A11" s="43" t="s">
        <v>84</v>
      </c>
      <c r="B11" s="13">
        <f>ROUND(SUM(B12:B13),2)</f>
        <v>0</v>
      </c>
      <c r="C11" s="13">
        <f t="shared" ref="C11:J11" si="2">ROUND(SUM(C12:C13),2)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40"/>
      <c r="L11" s="41"/>
    </row>
    <row r="12" spans="1:12" x14ac:dyDescent="0.3">
      <c r="A12" s="63"/>
      <c r="B12" s="62"/>
      <c r="C12" s="62"/>
      <c r="D12" s="62"/>
      <c r="E12" s="62"/>
      <c r="F12" s="62"/>
      <c r="G12" s="62"/>
      <c r="H12" s="62"/>
      <c r="I12" s="62"/>
      <c r="J12" s="187">
        <f t="shared" si="1"/>
        <v>0</v>
      </c>
      <c r="L12" s="57"/>
    </row>
    <row r="13" spans="1:12" x14ac:dyDescent="0.3">
      <c r="A13" s="63"/>
      <c r="B13" s="62"/>
      <c r="C13" s="62"/>
      <c r="D13" s="62"/>
      <c r="E13" s="62"/>
      <c r="F13" s="62"/>
      <c r="G13" s="62"/>
      <c r="H13" s="62"/>
      <c r="I13" s="62"/>
      <c r="J13" s="187">
        <f t="shared" si="1"/>
        <v>0</v>
      </c>
      <c r="L13" s="57"/>
    </row>
    <row r="14" spans="1:12" s="42" customFormat="1" x14ac:dyDescent="0.25">
      <c r="A14" s="6" t="s">
        <v>58</v>
      </c>
      <c r="B14" s="7">
        <f t="shared" ref="B14:J14" si="3">ROUND(B15+B16+B23+B26,2)</f>
        <v>0</v>
      </c>
      <c r="C14" s="7">
        <f t="shared" si="3"/>
        <v>0</v>
      </c>
      <c r="D14" s="7">
        <f t="shared" si="3"/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40"/>
      <c r="L14" s="41"/>
    </row>
    <row r="15" spans="1:12" s="44" customFormat="1" x14ac:dyDescent="0.3">
      <c r="A15" s="47" t="s">
        <v>59</v>
      </c>
      <c r="B15" s="62"/>
      <c r="C15" s="62"/>
      <c r="D15" s="62"/>
      <c r="E15" s="62"/>
      <c r="F15" s="62"/>
      <c r="G15" s="62"/>
      <c r="H15" s="62"/>
      <c r="I15" s="62"/>
      <c r="J15" s="51">
        <f t="shared" si="1"/>
        <v>0</v>
      </c>
      <c r="L15" s="45"/>
    </row>
    <row r="16" spans="1:12" s="42" customFormat="1" x14ac:dyDescent="0.25">
      <c r="A16" s="43" t="s">
        <v>60</v>
      </c>
      <c r="B16" s="13">
        <f>ROUND(+B17+B20,2)</f>
        <v>0</v>
      </c>
      <c r="C16" s="13">
        <f t="shared" ref="C16:J16" si="4">ROUND(+C17+C20,2)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4"/>
        <v>0</v>
      </c>
      <c r="K16" s="40"/>
      <c r="L16" s="41"/>
    </row>
    <row r="17" spans="1:12" s="42" customFormat="1" ht="28.8" x14ac:dyDescent="0.25">
      <c r="A17" s="46" t="s">
        <v>95</v>
      </c>
      <c r="B17" s="21">
        <f>ROUND(+B18+B19,2)</f>
        <v>0</v>
      </c>
      <c r="C17" s="21">
        <f t="shared" ref="C17:J17" si="5">ROUND(+C18+C19,2)</f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40"/>
      <c r="L17" s="41"/>
    </row>
    <row r="18" spans="1:12" s="44" customFormat="1" x14ac:dyDescent="0.3">
      <c r="A18" s="47" t="s">
        <v>247</v>
      </c>
      <c r="B18" s="62"/>
      <c r="C18" s="62"/>
      <c r="D18" s="62"/>
      <c r="E18" s="62"/>
      <c r="F18" s="62"/>
      <c r="G18" s="62"/>
      <c r="H18" s="62"/>
      <c r="I18" s="62"/>
      <c r="J18" s="51">
        <f t="shared" si="1"/>
        <v>0</v>
      </c>
      <c r="L18" s="45"/>
    </row>
    <row r="19" spans="1:12" s="44" customFormat="1" x14ac:dyDescent="0.3">
      <c r="A19" s="47" t="s">
        <v>248</v>
      </c>
      <c r="B19" s="62"/>
      <c r="C19" s="62"/>
      <c r="D19" s="62"/>
      <c r="E19" s="62"/>
      <c r="F19" s="62"/>
      <c r="G19" s="62"/>
      <c r="H19" s="62"/>
      <c r="I19" s="62"/>
      <c r="J19" s="51">
        <f t="shared" si="1"/>
        <v>0</v>
      </c>
      <c r="L19" s="45"/>
    </row>
    <row r="20" spans="1:12" s="42" customFormat="1" ht="28.8" x14ac:dyDescent="0.25">
      <c r="A20" s="46" t="s">
        <v>61</v>
      </c>
      <c r="B20" s="21">
        <f>ROUND(+B21+B22,2)</f>
        <v>0</v>
      </c>
      <c r="C20" s="21">
        <f t="shared" ref="C20:J20" si="6">ROUND(+C21+C22,2)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40"/>
      <c r="L20" s="41"/>
    </row>
    <row r="21" spans="1:12" s="44" customFormat="1" x14ac:dyDescent="0.3">
      <c r="A21" s="47" t="s">
        <v>62</v>
      </c>
      <c r="B21" s="62"/>
      <c r="C21" s="62"/>
      <c r="D21" s="62"/>
      <c r="E21" s="62"/>
      <c r="F21" s="62"/>
      <c r="G21" s="62"/>
      <c r="H21" s="62"/>
      <c r="I21" s="62"/>
      <c r="J21" s="51">
        <f t="shared" si="1"/>
        <v>0</v>
      </c>
      <c r="L21" s="45"/>
    </row>
    <row r="22" spans="1:12" s="44" customFormat="1" x14ac:dyDescent="0.3">
      <c r="A22" s="47" t="s">
        <v>249</v>
      </c>
      <c r="B22" s="62"/>
      <c r="C22" s="62"/>
      <c r="D22" s="62"/>
      <c r="E22" s="62"/>
      <c r="F22" s="62"/>
      <c r="G22" s="62"/>
      <c r="H22" s="62"/>
      <c r="I22" s="62"/>
      <c r="J22" s="51">
        <f t="shared" si="1"/>
        <v>0</v>
      </c>
      <c r="L22" s="45"/>
    </row>
    <row r="23" spans="1:12" s="42" customFormat="1" x14ac:dyDescent="0.25">
      <c r="A23" s="43" t="s">
        <v>63</v>
      </c>
      <c r="B23" s="13">
        <f>ROUND(+B24+B25,2)</f>
        <v>0</v>
      </c>
      <c r="C23" s="13">
        <f t="shared" ref="C23:J23" si="7">ROUND(+C24+C25,2)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40"/>
      <c r="L23" s="41"/>
    </row>
    <row r="24" spans="1:12" s="44" customFormat="1" x14ac:dyDescent="0.3">
      <c r="A24" s="47" t="s">
        <v>64</v>
      </c>
      <c r="B24" s="62"/>
      <c r="C24" s="62"/>
      <c r="D24" s="62"/>
      <c r="E24" s="62"/>
      <c r="F24" s="62"/>
      <c r="G24" s="62"/>
      <c r="H24" s="62"/>
      <c r="I24" s="62"/>
      <c r="J24" s="51">
        <f t="shared" si="1"/>
        <v>0</v>
      </c>
      <c r="L24" s="45"/>
    </row>
    <row r="25" spans="1:12" s="44" customFormat="1" x14ac:dyDescent="0.3">
      <c r="A25" s="47" t="s">
        <v>65</v>
      </c>
      <c r="B25" s="62"/>
      <c r="C25" s="62"/>
      <c r="D25" s="62"/>
      <c r="E25" s="62"/>
      <c r="F25" s="62"/>
      <c r="G25" s="62"/>
      <c r="H25" s="62"/>
      <c r="I25" s="62"/>
      <c r="J25" s="51">
        <f t="shared" si="1"/>
        <v>0</v>
      </c>
      <c r="L25" s="45"/>
    </row>
    <row r="26" spans="1:12" s="42" customFormat="1" ht="28.8" x14ac:dyDescent="0.25">
      <c r="A26" s="43" t="s">
        <v>85</v>
      </c>
      <c r="B26" s="13">
        <f>ROUND(SUM(B27:B28),2)</f>
        <v>0</v>
      </c>
      <c r="C26" s="13">
        <f t="shared" ref="C26:J26" si="8">ROUND(SUM(C27:C28),2)</f>
        <v>0</v>
      </c>
      <c r="D26" s="13">
        <f t="shared" si="8"/>
        <v>0</v>
      </c>
      <c r="E26" s="13">
        <f t="shared" si="8"/>
        <v>0</v>
      </c>
      <c r="F26" s="13">
        <f t="shared" si="8"/>
        <v>0</v>
      </c>
      <c r="G26" s="13">
        <f t="shared" si="8"/>
        <v>0</v>
      </c>
      <c r="H26" s="13">
        <f t="shared" si="8"/>
        <v>0</v>
      </c>
      <c r="I26" s="13">
        <f t="shared" si="8"/>
        <v>0</v>
      </c>
      <c r="J26" s="13">
        <f t="shared" si="8"/>
        <v>0</v>
      </c>
      <c r="K26" s="40"/>
      <c r="L26" s="41"/>
    </row>
    <row r="27" spans="1:12" s="42" customFormat="1" x14ac:dyDescent="0.3">
      <c r="A27" s="63"/>
      <c r="B27" s="62"/>
      <c r="C27" s="62"/>
      <c r="D27" s="62"/>
      <c r="E27" s="62"/>
      <c r="F27" s="62"/>
      <c r="G27" s="62"/>
      <c r="H27" s="62"/>
      <c r="I27" s="62"/>
      <c r="J27" s="187">
        <f t="shared" si="1"/>
        <v>0</v>
      </c>
      <c r="K27" s="40"/>
      <c r="L27" s="41"/>
    </row>
    <row r="28" spans="1:12" s="42" customFormat="1" x14ac:dyDescent="0.3">
      <c r="A28" s="63"/>
      <c r="B28" s="62"/>
      <c r="C28" s="62"/>
      <c r="D28" s="62"/>
      <c r="E28" s="62"/>
      <c r="F28" s="62"/>
      <c r="G28" s="62"/>
      <c r="H28" s="62"/>
      <c r="I28" s="62"/>
      <c r="J28" s="187">
        <f t="shared" si="1"/>
        <v>0</v>
      </c>
      <c r="K28" s="40"/>
      <c r="L28" s="41"/>
    </row>
    <row r="29" spans="1:12" s="42" customFormat="1" x14ac:dyDescent="0.25">
      <c r="A29" s="6" t="s">
        <v>94</v>
      </c>
      <c r="B29" s="7">
        <f>ROUND((B30+B31),2)</f>
        <v>0</v>
      </c>
      <c r="C29" s="7">
        <f t="shared" ref="C29:J29" si="9">ROUND((C30+C31),2)</f>
        <v>0</v>
      </c>
      <c r="D29" s="7">
        <f t="shared" si="9"/>
        <v>0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7">
        <f t="shared" si="9"/>
        <v>0</v>
      </c>
      <c r="I29" s="7">
        <f t="shared" si="9"/>
        <v>0</v>
      </c>
      <c r="J29" s="7">
        <f t="shared" si="9"/>
        <v>0</v>
      </c>
      <c r="K29" s="40"/>
      <c r="L29" s="41"/>
    </row>
    <row r="30" spans="1:12" x14ac:dyDescent="0.3">
      <c r="A30" s="47" t="s">
        <v>66</v>
      </c>
      <c r="B30" s="62"/>
      <c r="C30" s="62"/>
      <c r="D30" s="62"/>
      <c r="E30" s="62"/>
      <c r="F30" s="62"/>
      <c r="G30" s="62"/>
      <c r="H30" s="62"/>
      <c r="I30" s="62"/>
      <c r="J30" s="51">
        <f t="shared" si="1"/>
        <v>0</v>
      </c>
      <c r="L30" s="57"/>
    </row>
    <row r="31" spans="1:12" x14ac:dyDescent="0.3">
      <c r="A31" s="47" t="s">
        <v>67</v>
      </c>
      <c r="B31" s="62"/>
      <c r="C31" s="62"/>
      <c r="D31" s="62"/>
      <c r="E31" s="62"/>
      <c r="F31" s="62"/>
      <c r="G31" s="62"/>
      <c r="H31" s="62"/>
      <c r="I31" s="62"/>
      <c r="J31" s="51">
        <f t="shared" si="1"/>
        <v>0</v>
      </c>
      <c r="L31" s="57"/>
    </row>
    <row r="32" spans="1:12" s="42" customFormat="1" x14ac:dyDescent="0.25">
      <c r="A32" s="6" t="s">
        <v>93</v>
      </c>
      <c r="B32" s="7">
        <f t="shared" ref="B32:I32" si="10">ROUND((B33+B39),2)</f>
        <v>0</v>
      </c>
      <c r="C32" s="7">
        <f t="shared" si="10"/>
        <v>0</v>
      </c>
      <c r="D32" s="7">
        <f t="shared" si="10"/>
        <v>0</v>
      </c>
      <c r="E32" s="7">
        <f t="shared" si="10"/>
        <v>0</v>
      </c>
      <c r="F32" s="7">
        <f t="shared" si="10"/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>ROUND((J33+J39),2)</f>
        <v>0</v>
      </c>
      <c r="K32" s="40"/>
      <c r="L32" s="41"/>
    </row>
    <row r="33" spans="1:12" s="42" customFormat="1" x14ac:dyDescent="0.25">
      <c r="A33" s="43" t="s">
        <v>92</v>
      </c>
      <c r="B33" s="13">
        <f>ROUND((B34+B35+B36),2)</f>
        <v>0</v>
      </c>
      <c r="C33" s="13">
        <f t="shared" ref="C33:J33" si="11">ROUND((C34+C35+C36),2)</f>
        <v>0</v>
      </c>
      <c r="D33" s="13">
        <f t="shared" si="11"/>
        <v>0</v>
      </c>
      <c r="E33" s="13">
        <f t="shared" si="11"/>
        <v>0</v>
      </c>
      <c r="F33" s="13">
        <f t="shared" si="11"/>
        <v>0</v>
      </c>
      <c r="G33" s="13">
        <f t="shared" si="11"/>
        <v>0</v>
      </c>
      <c r="H33" s="13">
        <f t="shared" si="11"/>
        <v>0</v>
      </c>
      <c r="I33" s="13">
        <f t="shared" si="11"/>
        <v>0</v>
      </c>
      <c r="J33" s="13">
        <f t="shared" si="11"/>
        <v>0</v>
      </c>
      <c r="K33" s="40"/>
      <c r="L33" s="41"/>
    </row>
    <row r="34" spans="1:12" x14ac:dyDescent="0.3">
      <c r="A34" s="47" t="s">
        <v>68</v>
      </c>
      <c r="B34" s="62"/>
      <c r="C34" s="62"/>
      <c r="D34" s="62"/>
      <c r="E34" s="62"/>
      <c r="F34" s="62"/>
      <c r="G34" s="62"/>
      <c r="H34" s="62"/>
      <c r="I34" s="62"/>
      <c r="J34" s="51">
        <f t="shared" si="1"/>
        <v>0</v>
      </c>
      <c r="L34" s="57"/>
    </row>
    <row r="35" spans="1:12" x14ac:dyDescent="0.3">
      <c r="A35" s="47" t="s">
        <v>69</v>
      </c>
      <c r="B35" s="62"/>
      <c r="C35" s="62"/>
      <c r="D35" s="62"/>
      <c r="E35" s="62"/>
      <c r="F35" s="62"/>
      <c r="G35" s="62"/>
      <c r="H35" s="62"/>
      <c r="I35" s="62"/>
      <c r="J35" s="51">
        <f t="shared" si="1"/>
        <v>0</v>
      </c>
      <c r="L35" s="57"/>
    </row>
    <row r="36" spans="1:12" s="42" customFormat="1" ht="28.8" x14ac:dyDescent="0.25">
      <c r="A36" s="46" t="s">
        <v>86</v>
      </c>
      <c r="B36" s="21">
        <f t="shared" ref="B36:J36" si="12">ROUND(SUM(B37:B38),2)</f>
        <v>0</v>
      </c>
      <c r="C36" s="21">
        <f t="shared" si="12"/>
        <v>0</v>
      </c>
      <c r="D36" s="21">
        <f t="shared" si="12"/>
        <v>0</v>
      </c>
      <c r="E36" s="21">
        <f t="shared" si="12"/>
        <v>0</v>
      </c>
      <c r="F36" s="21">
        <f t="shared" si="12"/>
        <v>0</v>
      </c>
      <c r="G36" s="21">
        <f t="shared" si="12"/>
        <v>0</v>
      </c>
      <c r="H36" s="21">
        <f t="shared" si="12"/>
        <v>0</v>
      </c>
      <c r="I36" s="21">
        <f t="shared" si="12"/>
        <v>0</v>
      </c>
      <c r="J36" s="21">
        <f t="shared" si="12"/>
        <v>0</v>
      </c>
      <c r="K36" s="40"/>
      <c r="L36" s="41"/>
    </row>
    <row r="37" spans="1:12" x14ac:dyDescent="0.3">
      <c r="A37" s="63"/>
      <c r="B37" s="62"/>
      <c r="C37" s="62"/>
      <c r="D37" s="62"/>
      <c r="E37" s="62"/>
      <c r="F37" s="62"/>
      <c r="G37" s="62"/>
      <c r="H37" s="62"/>
      <c r="I37" s="62"/>
      <c r="J37" s="187">
        <f t="shared" si="1"/>
        <v>0</v>
      </c>
      <c r="L37" s="57"/>
    </row>
    <row r="38" spans="1:12" x14ac:dyDescent="0.3">
      <c r="A38" s="63"/>
      <c r="B38" s="62"/>
      <c r="C38" s="62"/>
      <c r="D38" s="62"/>
      <c r="E38" s="62"/>
      <c r="F38" s="62"/>
      <c r="G38" s="62"/>
      <c r="H38" s="62"/>
      <c r="I38" s="62"/>
      <c r="J38" s="187">
        <f t="shared" si="1"/>
        <v>0</v>
      </c>
      <c r="L38" s="57"/>
    </row>
    <row r="39" spans="1:12" s="42" customFormat="1" ht="28.8" x14ac:dyDescent="0.25">
      <c r="A39" s="43" t="s">
        <v>91</v>
      </c>
      <c r="B39" s="13">
        <f>ROUND((B40+B41+B42),2)</f>
        <v>0</v>
      </c>
      <c r="C39" s="13">
        <f t="shared" ref="C39:J39" si="13">ROUND((C40+C41+C42),2)</f>
        <v>0</v>
      </c>
      <c r="D39" s="13">
        <f t="shared" si="13"/>
        <v>0</v>
      </c>
      <c r="E39" s="13">
        <f t="shared" si="13"/>
        <v>0</v>
      </c>
      <c r="F39" s="13">
        <f t="shared" si="13"/>
        <v>0</v>
      </c>
      <c r="G39" s="13">
        <f t="shared" si="13"/>
        <v>0</v>
      </c>
      <c r="H39" s="13">
        <f t="shared" si="13"/>
        <v>0</v>
      </c>
      <c r="I39" s="13">
        <f t="shared" si="13"/>
        <v>0</v>
      </c>
      <c r="J39" s="13">
        <f t="shared" si="13"/>
        <v>0</v>
      </c>
      <c r="K39" s="40"/>
      <c r="L39" s="41"/>
    </row>
    <row r="40" spans="1:12" x14ac:dyDescent="0.3">
      <c r="A40" s="47" t="s">
        <v>70</v>
      </c>
      <c r="B40" s="62"/>
      <c r="C40" s="62"/>
      <c r="D40" s="62"/>
      <c r="E40" s="62"/>
      <c r="F40" s="62"/>
      <c r="G40" s="62"/>
      <c r="H40" s="62"/>
      <c r="I40" s="62"/>
      <c r="J40" s="64">
        <f t="shared" ref="J40:J41" si="14">ROUND((B40+C40+D40+E40+F40+G40+H40+I40),2)</f>
        <v>0</v>
      </c>
      <c r="L40" s="57"/>
    </row>
    <row r="41" spans="1:12" x14ac:dyDescent="0.3">
      <c r="A41" s="47" t="s">
        <v>71</v>
      </c>
      <c r="B41" s="62"/>
      <c r="C41" s="62"/>
      <c r="D41" s="62"/>
      <c r="E41" s="62"/>
      <c r="F41" s="62"/>
      <c r="G41" s="62"/>
      <c r="H41" s="62"/>
      <c r="I41" s="62"/>
      <c r="J41" s="64">
        <f t="shared" si="14"/>
        <v>0</v>
      </c>
      <c r="L41" s="57"/>
    </row>
    <row r="42" spans="1:12" s="42" customFormat="1" ht="28.8" x14ac:dyDescent="0.25">
      <c r="A42" s="46" t="s">
        <v>87</v>
      </c>
      <c r="B42" s="21">
        <f>ROUND(SUM(B43:B44),2)</f>
        <v>0</v>
      </c>
      <c r="C42" s="21">
        <f t="shared" ref="C42:J42" si="15">ROUND(SUM(C43:C44),2)</f>
        <v>0</v>
      </c>
      <c r="D42" s="21">
        <f t="shared" si="15"/>
        <v>0</v>
      </c>
      <c r="E42" s="21">
        <f t="shared" si="15"/>
        <v>0</v>
      </c>
      <c r="F42" s="21">
        <f t="shared" si="15"/>
        <v>0</v>
      </c>
      <c r="G42" s="21">
        <f t="shared" si="15"/>
        <v>0</v>
      </c>
      <c r="H42" s="21">
        <f t="shared" si="15"/>
        <v>0</v>
      </c>
      <c r="I42" s="21">
        <f t="shared" si="15"/>
        <v>0</v>
      </c>
      <c r="J42" s="21">
        <f t="shared" si="15"/>
        <v>0</v>
      </c>
      <c r="K42" s="40"/>
      <c r="L42" s="41"/>
    </row>
    <row r="43" spans="1:12" x14ac:dyDescent="0.3">
      <c r="A43" s="63"/>
      <c r="B43" s="62"/>
      <c r="C43" s="62"/>
      <c r="D43" s="62"/>
      <c r="E43" s="62"/>
      <c r="F43" s="62"/>
      <c r="G43" s="62"/>
      <c r="H43" s="62"/>
      <c r="I43" s="62"/>
      <c r="J43" s="187">
        <f t="shared" si="1"/>
        <v>0</v>
      </c>
      <c r="L43" s="57"/>
    </row>
    <row r="44" spans="1:12" x14ac:dyDescent="0.3">
      <c r="A44" s="63"/>
      <c r="B44" s="62"/>
      <c r="C44" s="62"/>
      <c r="D44" s="62"/>
      <c r="E44" s="62"/>
      <c r="F44" s="62"/>
      <c r="G44" s="62"/>
      <c r="H44" s="62"/>
      <c r="I44" s="62"/>
      <c r="J44" s="187">
        <f t="shared" si="1"/>
        <v>0</v>
      </c>
      <c r="L44" s="57"/>
    </row>
    <row r="45" spans="1:12" s="42" customFormat="1" x14ac:dyDescent="0.3">
      <c r="A45" s="6" t="s">
        <v>72</v>
      </c>
      <c r="B45" s="62"/>
      <c r="C45" s="62"/>
      <c r="D45" s="62"/>
      <c r="E45" s="62"/>
      <c r="F45" s="62"/>
      <c r="G45" s="62"/>
      <c r="H45" s="62"/>
      <c r="I45" s="62"/>
      <c r="J45" s="7">
        <f>ROUND((B45+C45+D45+E45+F45+G45+H45+I45),2)</f>
        <v>0</v>
      </c>
      <c r="K45" s="40"/>
      <c r="L45" s="41"/>
    </row>
    <row r="46" spans="1:12" s="42" customFormat="1" x14ac:dyDescent="0.3">
      <c r="A46" s="6" t="s">
        <v>73</v>
      </c>
      <c r="B46" s="62"/>
      <c r="C46" s="62"/>
      <c r="D46" s="62"/>
      <c r="E46" s="62"/>
      <c r="F46" s="62"/>
      <c r="G46" s="62"/>
      <c r="H46" s="62"/>
      <c r="I46" s="62"/>
      <c r="J46" s="7">
        <f>ROUND((B46+C46+D46+E46+F46+G46+H46+I46),2)</f>
        <v>0</v>
      </c>
      <c r="K46" s="40"/>
      <c r="L46" s="41"/>
    </row>
    <row r="47" spans="1:12" s="42" customFormat="1" ht="43.2" x14ac:dyDescent="0.25">
      <c r="A47" s="6" t="s">
        <v>90</v>
      </c>
      <c r="B47" s="7">
        <f>ROUND(+B48+B49+B50+B51+B52,2)</f>
        <v>0</v>
      </c>
      <c r="C47" s="7">
        <f t="shared" ref="C47:I47" si="16">ROUND(+C48+C49+C50+C51+C52,2)</f>
        <v>0</v>
      </c>
      <c r="D47" s="7">
        <f t="shared" si="16"/>
        <v>0</v>
      </c>
      <c r="E47" s="7">
        <f t="shared" si="16"/>
        <v>0</v>
      </c>
      <c r="F47" s="7">
        <f t="shared" si="16"/>
        <v>0</v>
      </c>
      <c r="G47" s="7">
        <f t="shared" si="16"/>
        <v>0</v>
      </c>
      <c r="H47" s="7">
        <f t="shared" si="16"/>
        <v>0</v>
      </c>
      <c r="I47" s="7">
        <f t="shared" si="16"/>
        <v>0</v>
      </c>
      <c r="J47" s="7">
        <f>ROUND(+J48+J49+J50+J51+J52,2)</f>
        <v>0</v>
      </c>
      <c r="K47" s="40"/>
      <c r="L47" s="41"/>
    </row>
    <row r="48" spans="1:12" x14ac:dyDescent="0.3">
      <c r="A48" s="47" t="s">
        <v>74</v>
      </c>
      <c r="B48" s="62"/>
      <c r="C48" s="62"/>
      <c r="D48" s="62"/>
      <c r="E48" s="62"/>
      <c r="F48" s="62"/>
      <c r="G48" s="62"/>
      <c r="H48" s="62"/>
      <c r="I48" s="62"/>
      <c r="J48" s="51">
        <f t="shared" ref="J48:J51" si="17">ROUND((B48+C48+D48+E48+F48+G48+H48+I48),2)</f>
        <v>0</v>
      </c>
      <c r="L48" s="57"/>
    </row>
    <row r="49" spans="1:12" x14ac:dyDescent="0.3">
      <c r="A49" s="47" t="s">
        <v>75</v>
      </c>
      <c r="B49" s="62"/>
      <c r="C49" s="62"/>
      <c r="D49" s="62"/>
      <c r="E49" s="62"/>
      <c r="F49" s="62"/>
      <c r="G49" s="62"/>
      <c r="H49" s="62"/>
      <c r="I49" s="62"/>
      <c r="J49" s="51">
        <f t="shared" si="17"/>
        <v>0</v>
      </c>
      <c r="L49" s="57"/>
    </row>
    <row r="50" spans="1:12" x14ac:dyDescent="0.3">
      <c r="A50" s="47" t="s">
        <v>76</v>
      </c>
      <c r="B50" s="62"/>
      <c r="C50" s="62"/>
      <c r="D50" s="62"/>
      <c r="E50" s="62"/>
      <c r="F50" s="62"/>
      <c r="G50" s="62"/>
      <c r="H50" s="62"/>
      <c r="I50" s="62"/>
      <c r="J50" s="51">
        <f t="shared" si="17"/>
        <v>0</v>
      </c>
      <c r="L50" s="57"/>
    </row>
    <row r="51" spans="1:12" x14ac:dyDescent="0.3">
      <c r="A51" s="47" t="s">
        <v>77</v>
      </c>
      <c r="B51" s="62"/>
      <c r="C51" s="62"/>
      <c r="D51" s="62"/>
      <c r="E51" s="62"/>
      <c r="F51" s="62"/>
      <c r="G51" s="62"/>
      <c r="H51" s="62"/>
      <c r="I51" s="62"/>
      <c r="J51" s="51">
        <f t="shared" si="17"/>
        <v>0</v>
      </c>
      <c r="L51" s="57"/>
    </row>
    <row r="52" spans="1:12" s="42" customFormat="1" ht="28.8" x14ac:dyDescent="0.25">
      <c r="A52" s="43" t="s">
        <v>88</v>
      </c>
      <c r="B52" s="39">
        <f>ROUND(SUM(B53:B54),2)</f>
        <v>0</v>
      </c>
      <c r="C52" s="39">
        <f t="shared" ref="C52:J52" si="18">ROUND(SUM(C53:C54),2)</f>
        <v>0</v>
      </c>
      <c r="D52" s="39">
        <f t="shared" si="18"/>
        <v>0</v>
      </c>
      <c r="E52" s="39">
        <f t="shared" si="18"/>
        <v>0</v>
      </c>
      <c r="F52" s="39">
        <f t="shared" si="18"/>
        <v>0</v>
      </c>
      <c r="G52" s="39">
        <f t="shared" si="18"/>
        <v>0</v>
      </c>
      <c r="H52" s="39">
        <f t="shared" si="18"/>
        <v>0</v>
      </c>
      <c r="I52" s="39">
        <f t="shared" si="18"/>
        <v>0</v>
      </c>
      <c r="J52" s="39">
        <f t="shared" si="18"/>
        <v>0</v>
      </c>
      <c r="K52" s="40"/>
      <c r="L52" s="41"/>
    </row>
    <row r="53" spans="1:12" x14ac:dyDescent="0.3">
      <c r="A53" s="63"/>
      <c r="B53" s="62"/>
      <c r="C53" s="62"/>
      <c r="D53" s="62"/>
      <c r="E53" s="62"/>
      <c r="F53" s="62"/>
      <c r="G53" s="62"/>
      <c r="H53" s="62"/>
      <c r="I53" s="62"/>
      <c r="J53" s="187">
        <f t="shared" si="1"/>
        <v>0</v>
      </c>
      <c r="L53" s="57"/>
    </row>
    <row r="54" spans="1:12" x14ac:dyDescent="0.3">
      <c r="A54" s="63"/>
      <c r="B54" s="62"/>
      <c r="C54" s="62"/>
      <c r="D54" s="62"/>
      <c r="E54" s="62"/>
      <c r="F54" s="62"/>
      <c r="G54" s="62"/>
      <c r="H54" s="62"/>
      <c r="I54" s="62"/>
      <c r="J54" s="187">
        <f t="shared" si="1"/>
        <v>0</v>
      </c>
      <c r="L54" s="57"/>
    </row>
    <row r="55" spans="1:12" s="42" customFormat="1" ht="43.2" x14ac:dyDescent="0.25">
      <c r="A55" s="6" t="s">
        <v>89</v>
      </c>
      <c r="B55" s="7">
        <f t="shared" ref="B55:I55" si="19">ROUND(SUM(B56:B58),2)</f>
        <v>0</v>
      </c>
      <c r="C55" s="7">
        <f t="shared" si="19"/>
        <v>0</v>
      </c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>ROUND(SUM(J56:J58),2)</f>
        <v>0</v>
      </c>
      <c r="K55" s="40"/>
      <c r="L55" s="41"/>
    </row>
    <row r="56" spans="1:12" x14ac:dyDescent="0.3">
      <c r="A56" s="65"/>
      <c r="B56" s="62"/>
      <c r="C56" s="62"/>
      <c r="D56" s="62"/>
      <c r="E56" s="62"/>
      <c r="F56" s="62"/>
      <c r="G56" s="62"/>
      <c r="H56" s="62"/>
      <c r="I56" s="62"/>
      <c r="J56" s="187">
        <f t="shared" si="1"/>
        <v>0</v>
      </c>
      <c r="L56" s="57"/>
    </row>
    <row r="57" spans="1:12" x14ac:dyDescent="0.3">
      <c r="A57" s="65"/>
      <c r="B57" s="62"/>
      <c r="C57" s="62"/>
      <c r="D57" s="62"/>
      <c r="E57" s="62"/>
      <c r="F57" s="62"/>
      <c r="G57" s="62"/>
      <c r="H57" s="62"/>
      <c r="I57" s="62"/>
      <c r="J57" s="187">
        <f t="shared" ref="J57" si="20">ROUND((B57+C57+D57+E57+F57+G57+H57+I57),2)</f>
        <v>0</v>
      </c>
      <c r="L57" s="57"/>
    </row>
    <row r="58" spans="1:12" x14ac:dyDescent="0.3">
      <c r="A58" s="65"/>
      <c r="B58" s="62"/>
      <c r="C58" s="62"/>
      <c r="D58" s="62"/>
      <c r="E58" s="62"/>
      <c r="F58" s="62"/>
      <c r="G58" s="62"/>
      <c r="H58" s="62"/>
      <c r="I58" s="62"/>
      <c r="J58" s="187">
        <f t="shared" si="1"/>
        <v>0</v>
      </c>
      <c r="L58" s="57"/>
    </row>
    <row r="59" spans="1:12" s="38" customFormat="1" ht="15.6" x14ac:dyDescent="0.25">
      <c r="A59" s="68" t="s">
        <v>78</v>
      </c>
      <c r="B59" s="69">
        <f t="shared" ref="B59:J59" si="21">ROUND((B7+B14+B29+B32+B45+B46+B47+B55),2)</f>
        <v>0</v>
      </c>
      <c r="C59" s="69">
        <f t="shared" si="21"/>
        <v>0</v>
      </c>
      <c r="D59" s="69">
        <f t="shared" si="21"/>
        <v>0</v>
      </c>
      <c r="E59" s="69">
        <f t="shared" si="21"/>
        <v>0</v>
      </c>
      <c r="F59" s="69">
        <f t="shared" si="21"/>
        <v>0</v>
      </c>
      <c r="G59" s="69">
        <f t="shared" si="21"/>
        <v>0</v>
      </c>
      <c r="H59" s="69">
        <f t="shared" si="21"/>
        <v>0</v>
      </c>
      <c r="I59" s="69">
        <f t="shared" si="21"/>
        <v>0</v>
      </c>
      <c r="J59" s="69">
        <f t="shared" si="21"/>
        <v>0</v>
      </c>
      <c r="K59" s="8"/>
      <c r="L59" s="37"/>
    </row>
    <row r="60" spans="1:12" s="49" customFormat="1" ht="15.6" x14ac:dyDescent="0.25">
      <c r="A60" s="70" t="s">
        <v>79</v>
      </c>
      <c r="B60" s="71">
        <f>Assets!B92-Liabilities!B59</f>
        <v>0</v>
      </c>
      <c r="C60" s="71">
        <f>Assets!C92-Liabilities!C59</f>
        <v>0</v>
      </c>
      <c r="D60" s="71">
        <f>Assets!D92-Liabilities!D59</f>
        <v>0</v>
      </c>
      <c r="E60" s="71">
        <f>Assets!E92-Liabilities!E59</f>
        <v>0</v>
      </c>
      <c r="F60" s="71">
        <f>Assets!F92-Liabilities!F59</f>
        <v>0</v>
      </c>
      <c r="G60" s="71">
        <f>Assets!G92-Liabilities!G59</f>
        <v>0</v>
      </c>
      <c r="H60" s="71">
        <f>Assets!H92-Liabilities!H59</f>
        <v>0</v>
      </c>
      <c r="I60" s="71">
        <f>Assets!I92-Liabilities!I59</f>
        <v>0</v>
      </c>
      <c r="J60" s="71">
        <f>Assets!J92-Liabilities!J59</f>
        <v>0</v>
      </c>
      <c r="K60" s="40"/>
      <c r="L60" s="48"/>
    </row>
    <row r="61" spans="1:12" x14ac:dyDescent="0.3">
      <c r="L61" s="57"/>
    </row>
  </sheetData>
  <sheetProtection algorithmName="SHA-512" hashValue="m0SdslNBJIzVlT9/lZSH+7OxYPZZyT2zzHiXL1NuJ/wI1ULJNuqdmjn6pcyjT3LCnYCq0/xdsO7U29Us6dBO6w==" saltValue="Lgyf9Tm3TLdy0wJT/1oK5g==" spinCount="100000" sheet="1" insertRows="0" sort="0" autoFilter="0" pivotTables="0"/>
  <mergeCells count="3">
    <mergeCell ref="A1:J1"/>
    <mergeCell ref="B3:C3"/>
    <mergeCell ref="D3:F3"/>
  </mergeCells>
  <conditionalFormatting sqref="B8:I10">
    <cfRule type="cellIs" dxfId="32" priority="17" operator="equal">
      <formula>""</formula>
    </cfRule>
  </conditionalFormatting>
  <conditionalFormatting sqref="B12:I13">
    <cfRule type="cellIs" dxfId="31" priority="16" operator="equal">
      <formula>""</formula>
    </cfRule>
  </conditionalFormatting>
  <conditionalFormatting sqref="B15:I15">
    <cfRule type="cellIs" dxfId="30" priority="15" operator="equal">
      <formula>""</formula>
    </cfRule>
  </conditionalFormatting>
  <conditionalFormatting sqref="B18:I19">
    <cfRule type="cellIs" dxfId="29" priority="14" operator="equal">
      <formula>""</formula>
    </cfRule>
  </conditionalFormatting>
  <conditionalFormatting sqref="B21:I22">
    <cfRule type="cellIs" dxfId="28" priority="13" operator="equal">
      <formula>""</formula>
    </cfRule>
  </conditionalFormatting>
  <conditionalFormatting sqref="B24:I25">
    <cfRule type="cellIs" dxfId="27" priority="12" operator="equal">
      <formula>""</formula>
    </cfRule>
  </conditionalFormatting>
  <conditionalFormatting sqref="B27:I28">
    <cfRule type="cellIs" dxfId="26" priority="11" operator="equal">
      <formula>""</formula>
    </cfRule>
  </conditionalFormatting>
  <conditionalFormatting sqref="B30:I31">
    <cfRule type="cellIs" dxfId="25" priority="10" operator="equal">
      <formula>""</formula>
    </cfRule>
  </conditionalFormatting>
  <conditionalFormatting sqref="B34:I35">
    <cfRule type="cellIs" dxfId="24" priority="9" operator="equal">
      <formula>""</formula>
    </cfRule>
  </conditionalFormatting>
  <conditionalFormatting sqref="B37:I38">
    <cfRule type="cellIs" dxfId="23" priority="8" operator="equal">
      <formula>""</formula>
    </cfRule>
  </conditionalFormatting>
  <conditionalFormatting sqref="B40:I41">
    <cfRule type="cellIs" dxfId="22" priority="7" operator="equal">
      <formula>""</formula>
    </cfRule>
  </conditionalFormatting>
  <conditionalFormatting sqref="B43:I46">
    <cfRule type="cellIs" dxfId="21" priority="6" operator="equal">
      <formula>""</formula>
    </cfRule>
  </conditionalFormatting>
  <conditionalFormatting sqref="B48:I51">
    <cfRule type="cellIs" dxfId="20" priority="5" operator="equal">
      <formula>""</formula>
    </cfRule>
  </conditionalFormatting>
  <conditionalFormatting sqref="B53:I54">
    <cfRule type="cellIs" dxfId="19" priority="4" operator="equal">
      <formula>""</formula>
    </cfRule>
  </conditionalFormatting>
  <conditionalFormatting sqref="B56:I58">
    <cfRule type="cellIs" dxfId="18" priority="3" operator="equal">
      <formula>""</formula>
    </cfRule>
  </conditionalFormatting>
  <conditionalFormatting sqref="D3">
    <cfRule type="cellIs" dxfId="17" priority="2" operator="equal">
      <formula>"Select"</formula>
    </cfRule>
  </conditionalFormatting>
  <dataValidations count="1">
    <dataValidation type="decimal" allowBlank="1" showInputMessage="1" showErrorMessage="1" errorTitle="Input Error" error="Please enter a numeric value between -99999999999999999 and 99999999999999999" sqref="B7:J60" xr:uid="{BE478024-68B1-4F98-95A4-048FD1E254CB}">
      <formula1>-100000000000000000</formula1>
      <formula2>100000000000000000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5188-6AC3-4389-87A0-CCE33DD46180}">
  <dimension ref="A1:Q39"/>
  <sheetViews>
    <sheetView workbookViewId="0">
      <selection activeCell="B15" sqref="B15"/>
    </sheetView>
  </sheetViews>
  <sheetFormatPr defaultColWidth="7.69921875" defaultRowHeight="14.4" x14ac:dyDescent="0.25"/>
  <cols>
    <col min="1" max="1" width="35.3984375" style="55" bestFit="1" customWidth="1"/>
    <col min="2" max="10" width="10.69921875" style="55" customWidth="1"/>
    <col min="11" max="16384" width="7.69921875" style="55"/>
  </cols>
  <sheetData>
    <row r="1" spans="1:12" ht="18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</row>
    <row r="2" spans="1:12" x14ac:dyDescent="0.25">
      <c r="A2" s="167" t="s">
        <v>165</v>
      </c>
    </row>
    <row r="3" spans="1:12" s="175" customFormat="1" x14ac:dyDescent="0.3">
      <c r="A3" s="173"/>
      <c r="B3" s="174"/>
      <c r="C3" s="173"/>
      <c r="D3" s="173"/>
      <c r="E3" s="173"/>
      <c r="F3" s="173"/>
      <c r="G3" s="173"/>
    </row>
    <row r="4" spans="1:12" s="175" customFormat="1" x14ac:dyDescent="0.3">
      <c r="A4" s="173"/>
      <c r="B4" s="203" t="s">
        <v>200</v>
      </c>
      <c r="C4" s="204"/>
      <c r="D4" s="205">
        <f>'General Information'!B3</f>
        <v>0</v>
      </c>
      <c r="E4" s="206"/>
      <c r="F4" s="207"/>
      <c r="G4" s="173"/>
    </row>
    <row r="5" spans="1:12" s="175" customFormat="1" x14ac:dyDescent="0.3">
      <c r="A5" s="173"/>
      <c r="B5" s="174"/>
      <c r="C5" s="173"/>
      <c r="D5" s="173"/>
      <c r="E5" s="173"/>
      <c r="F5" s="173"/>
      <c r="G5" s="173"/>
    </row>
    <row r="6" spans="1:12" s="66" customFormat="1" ht="62.4" x14ac:dyDescent="0.25">
      <c r="A6" s="58" t="s">
        <v>96</v>
      </c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59" t="s">
        <v>9</v>
      </c>
      <c r="L6" s="67"/>
    </row>
    <row r="7" spans="1:12" x14ac:dyDescent="0.3">
      <c r="A7" s="82" t="s">
        <v>97</v>
      </c>
      <c r="B7" s="62"/>
      <c r="C7" s="62"/>
      <c r="D7" s="62"/>
      <c r="E7" s="62"/>
      <c r="F7" s="62"/>
      <c r="G7" s="62"/>
      <c r="H7" s="62"/>
      <c r="I7" s="62"/>
      <c r="J7" s="51">
        <f>ROUND((B7+C7+D7+E7+F7+G7+H7+I7),2)</f>
        <v>0</v>
      </c>
      <c r="L7" s="52"/>
    </row>
    <row r="8" spans="1:12" x14ac:dyDescent="0.3">
      <c r="A8" s="82" t="s">
        <v>98</v>
      </c>
      <c r="B8" s="62"/>
      <c r="C8" s="62"/>
      <c r="D8" s="62"/>
      <c r="E8" s="62"/>
      <c r="F8" s="62"/>
      <c r="G8" s="62"/>
      <c r="H8" s="62"/>
      <c r="I8" s="62"/>
      <c r="J8" s="51">
        <f>ROUND((B8+C8+D8+E8+F8+G8+H8+I8),2)</f>
        <v>0</v>
      </c>
      <c r="L8" s="52"/>
    </row>
    <row r="9" spans="1:12" x14ac:dyDescent="0.3">
      <c r="A9" s="82" t="s">
        <v>99</v>
      </c>
      <c r="B9" s="62"/>
      <c r="C9" s="62"/>
      <c r="D9" s="62"/>
      <c r="E9" s="62"/>
      <c r="F9" s="62"/>
      <c r="G9" s="62"/>
      <c r="H9" s="62"/>
      <c r="I9" s="62"/>
      <c r="J9" s="51">
        <f t="shared" ref="J9:J11" si="0">ROUND((B9+C9+D9+E9+F9+G9+H9+I9),2)</f>
        <v>0</v>
      </c>
      <c r="L9" s="52"/>
    </row>
    <row r="10" spans="1:12" x14ac:dyDescent="0.3">
      <c r="A10" s="82" t="s">
        <v>100</v>
      </c>
      <c r="B10" s="62"/>
      <c r="C10" s="62"/>
      <c r="D10" s="62"/>
      <c r="E10" s="62"/>
      <c r="F10" s="62"/>
      <c r="G10" s="62"/>
      <c r="H10" s="62"/>
      <c r="I10" s="62"/>
      <c r="J10" s="51">
        <f t="shared" si="0"/>
        <v>0</v>
      </c>
      <c r="L10" s="52"/>
    </row>
    <row r="11" spans="1:12" ht="28.8" x14ac:dyDescent="0.3">
      <c r="A11" s="82" t="s">
        <v>133</v>
      </c>
      <c r="B11" s="62">
        <f>SUM(B12:B13)</f>
        <v>0</v>
      </c>
      <c r="C11" s="62">
        <f t="shared" ref="C11:I11" si="1">SUM(C12:C13)</f>
        <v>0</v>
      </c>
      <c r="D11" s="62">
        <f t="shared" si="1"/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51">
        <f t="shared" si="0"/>
        <v>0</v>
      </c>
      <c r="L11" s="52"/>
    </row>
    <row r="12" spans="1:12" x14ac:dyDescent="0.3">
      <c r="A12" s="190"/>
      <c r="B12" s="62"/>
      <c r="C12" s="62"/>
      <c r="D12" s="62"/>
      <c r="E12" s="62"/>
      <c r="F12" s="62"/>
      <c r="G12" s="62"/>
      <c r="H12" s="62"/>
      <c r="I12" s="62"/>
      <c r="J12" s="187">
        <f>ROUND((B12+C12+D12+E12+F12+G12+H12+I12),2)</f>
        <v>0</v>
      </c>
      <c r="L12" s="52"/>
    </row>
    <row r="13" spans="1:12" x14ac:dyDescent="0.3">
      <c r="A13" s="190"/>
      <c r="B13" s="62"/>
      <c r="C13" s="62"/>
      <c r="D13" s="62"/>
      <c r="E13" s="62"/>
      <c r="F13" s="62"/>
      <c r="G13" s="62"/>
      <c r="H13" s="62"/>
      <c r="I13" s="62"/>
      <c r="J13" s="187">
        <f>ROUND((B13+C13+D13+E13+F13+G13+H13+I13),2)</f>
        <v>0</v>
      </c>
      <c r="L13" s="52"/>
    </row>
    <row r="14" spans="1:12" s="38" customFormat="1" ht="15.6" x14ac:dyDescent="0.25">
      <c r="A14" s="68" t="s">
        <v>101</v>
      </c>
      <c r="B14" s="69">
        <f t="shared" ref="B14:J14" si="2">ROUND(+B7+B8+B9+B10+B11,2)</f>
        <v>0</v>
      </c>
      <c r="C14" s="69">
        <f t="shared" si="2"/>
        <v>0</v>
      </c>
      <c r="D14" s="69">
        <f t="shared" si="2"/>
        <v>0</v>
      </c>
      <c r="E14" s="69">
        <f t="shared" si="2"/>
        <v>0</v>
      </c>
      <c r="F14" s="69">
        <f t="shared" si="2"/>
        <v>0</v>
      </c>
      <c r="G14" s="69">
        <f t="shared" si="2"/>
        <v>0</v>
      </c>
      <c r="H14" s="69">
        <f t="shared" si="2"/>
        <v>0</v>
      </c>
      <c r="I14" s="69">
        <f t="shared" si="2"/>
        <v>0</v>
      </c>
      <c r="J14" s="69">
        <f t="shared" si="2"/>
        <v>0</v>
      </c>
      <c r="K14" s="8"/>
      <c r="L14" s="37"/>
    </row>
    <row r="15" spans="1:12" s="49" customFormat="1" ht="15.6" x14ac:dyDescent="0.25">
      <c r="A15" s="70" t="s">
        <v>102</v>
      </c>
      <c r="B15" s="71">
        <f>Liabilities!B60+'Other products'!B14</f>
        <v>0</v>
      </c>
      <c r="C15" s="71">
        <f>Liabilities!C60+'Other products'!C14</f>
        <v>0</v>
      </c>
      <c r="D15" s="71">
        <f>Liabilities!D60+'Other products'!D14</f>
        <v>0</v>
      </c>
      <c r="E15" s="71">
        <f>Liabilities!E60+'Other products'!E14</f>
        <v>0</v>
      </c>
      <c r="F15" s="71">
        <f>Liabilities!F60+'Other products'!F14</f>
        <v>0</v>
      </c>
      <c r="G15" s="71">
        <f>Liabilities!G60+'Other products'!G14</f>
        <v>0</v>
      </c>
      <c r="H15" s="71">
        <f>Liabilities!H60+'Other products'!H14</f>
        <v>0</v>
      </c>
      <c r="I15" s="71">
        <f>Liabilities!I60+'Other products'!I14</f>
        <v>0</v>
      </c>
      <c r="J15" s="71">
        <f>Liabilities!J60+'Other products'!J14</f>
        <v>0</v>
      </c>
      <c r="K15" s="40"/>
      <c r="L15" s="48"/>
    </row>
    <row r="16" spans="1:12" s="49" customFormat="1" ht="15.6" x14ac:dyDescent="0.25">
      <c r="A16" s="83" t="s">
        <v>103</v>
      </c>
      <c r="B16" s="85">
        <f>+B15</f>
        <v>0</v>
      </c>
      <c r="C16" s="85">
        <f>+B16+C15</f>
        <v>0</v>
      </c>
      <c r="D16" s="85">
        <f>+C16+D15</f>
        <v>0</v>
      </c>
      <c r="E16" s="85">
        <f t="shared" ref="E16:J16" si="3">+D16+E15</f>
        <v>0</v>
      </c>
      <c r="F16" s="85">
        <f t="shared" si="3"/>
        <v>0</v>
      </c>
      <c r="G16" s="85">
        <f t="shared" si="3"/>
        <v>0</v>
      </c>
      <c r="H16" s="85">
        <f t="shared" si="3"/>
        <v>0</v>
      </c>
      <c r="I16" s="85">
        <f t="shared" si="3"/>
        <v>0</v>
      </c>
      <c r="J16" s="85">
        <f t="shared" si="3"/>
        <v>0</v>
      </c>
      <c r="K16" s="40"/>
      <c r="L16" s="48"/>
    </row>
    <row r="17" spans="1:17" s="49" customFormat="1" ht="15.6" x14ac:dyDescent="0.25">
      <c r="A17" s="84" t="s">
        <v>104</v>
      </c>
      <c r="B17" s="181">
        <f>IF(Assets!B92=0,0,B15/Assets!B92)</f>
        <v>0</v>
      </c>
      <c r="C17" s="181">
        <f>IF(Assets!C92=0,0,C15/Assets!C92)</f>
        <v>0</v>
      </c>
      <c r="D17" s="181">
        <f>IF(Assets!D92=0,0,D15/Assets!D92)</f>
        <v>0</v>
      </c>
      <c r="E17" s="181">
        <f>IF(Assets!E92=0,0,E15/Assets!E92)</f>
        <v>0</v>
      </c>
      <c r="F17" s="181">
        <f>IF(Assets!F92=0,0,F15/Assets!F92)</f>
        <v>0</v>
      </c>
      <c r="G17" s="181">
        <f>IF(Assets!G92=0,0,G15/Assets!G92)</f>
        <v>0</v>
      </c>
      <c r="H17" s="181">
        <f>IF(Assets!H92=0,0,H15/Assets!H92)</f>
        <v>0</v>
      </c>
      <c r="I17" s="181">
        <f>IF(Assets!I92=0,0,I15/Assets!I92)</f>
        <v>0</v>
      </c>
      <c r="J17" s="181">
        <f>IF(Assets!J92=0,0,J15/Assets!J92)</f>
        <v>0</v>
      </c>
      <c r="K17" s="40"/>
      <c r="L17" s="48"/>
    </row>
    <row r="27" spans="1:17" x14ac:dyDescent="0.25">
      <c r="C27" s="74" t="s">
        <v>105</v>
      </c>
      <c r="D27" s="75"/>
      <c r="E27" s="75"/>
      <c r="F27" s="75"/>
      <c r="G27" s="75"/>
      <c r="H27" s="75"/>
      <c r="I27" s="75"/>
      <c r="J27" s="75"/>
    </row>
    <row r="28" spans="1:17" x14ac:dyDescent="0.25">
      <c r="C28" s="75"/>
      <c r="D28" s="75"/>
      <c r="E28" s="75"/>
      <c r="F28" s="75"/>
      <c r="G28" s="75"/>
      <c r="H28" s="75"/>
      <c r="I28" s="75"/>
      <c r="J28" s="75"/>
    </row>
    <row r="29" spans="1:17" x14ac:dyDescent="0.25">
      <c r="C29" s="75"/>
      <c r="D29" s="75"/>
      <c r="E29" s="75"/>
      <c r="F29" s="75"/>
      <c r="G29" s="75"/>
      <c r="H29" s="75"/>
      <c r="I29" s="75"/>
      <c r="J29" s="75"/>
    </row>
    <row r="30" spans="1:17" x14ac:dyDescent="0.25">
      <c r="C30" s="76"/>
      <c r="D30" s="75"/>
      <c r="E30" s="75"/>
      <c r="F30" s="76"/>
      <c r="G30" s="75"/>
      <c r="H30" s="75"/>
      <c r="I30" s="75"/>
      <c r="J30" s="75"/>
    </row>
    <row r="31" spans="1:17" x14ac:dyDescent="0.25">
      <c r="C31" s="209" t="s">
        <v>106</v>
      </c>
      <c r="D31" s="209"/>
      <c r="E31" s="209"/>
      <c r="F31" s="77">
        <v>420</v>
      </c>
      <c r="G31" s="78">
        <v>37.879600604373458</v>
      </c>
      <c r="H31" s="74">
        <v>8</v>
      </c>
      <c r="I31" s="79">
        <v>8</v>
      </c>
      <c r="J31" s="74">
        <v>8</v>
      </c>
    </row>
    <row r="32" spans="1:17" x14ac:dyDescent="0.25">
      <c r="C32" s="209" t="s">
        <v>107</v>
      </c>
      <c r="D32" s="209"/>
      <c r="E32" s="209"/>
      <c r="F32" s="78">
        <v>29.519100604373445</v>
      </c>
      <c r="G32" s="78"/>
      <c r="H32" s="80">
        <v>4</v>
      </c>
      <c r="I32" s="79">
        <v>4</v>
      </c>
      <c r="J32" s="80">
        <v>4</v>
      </c>
      <c r="K32" s="81"/>
      <c r="L32" s="81"/>
      <c r="M32" s="81"/>
      <c r="N32" s="81"/>
      <c r="O32" s="81"/>
      <c r="P32" s="81"/>
      <c r="Q32" s="81"/>
    </row>
    <row r="33" spans="3:10" x14ac:dyDescent="0.25">
      <c r="C33" s="209" t="s">
        <v>108</v>
      </c>
      <c r="D33" s="209"/>
      <c r="E33" s="209"/>
      <c r="F33" s="75"/>
      <c r="G33" s="75"/>
      <c r="H33" s="75"/>
      <c r="I33" s="79"/>
      <c r="J33" s="75"/>
    </row>
    <row r="34" spans="3:10" x14ac:dyDescent="0.25">
      <c r="C34" s="209" t="s">
        <v>109</v>
      </c>
      <c r="D34" s="209"/>
      <c r="E34" s="209"/>
      <c r="F34" s="75"/>
      <c r="G34" s="75"/>
      <c r="H34" s="75"/>
      <c r="I34" s="79"/>
      <c r="J34" s="75"/>
    </row>
    <row r="35" spans="3:10" x14ac:dyDescent="0.25">
      <c r="C35" s="209" t="s">
        <v>110</v>
      </c>
      <c r="D35" s="209"/>
      <c r="E35" s="209"/>
      <c r="F35" s="75"/>
      <c r="G35" s="75"/>
      <c r="H35" s="75"/>
      <c r="I35" s="79"/>
      <c r="J35" s="75"/>
    </row>
    <row r="36" spans="3:10" x14ac:dyDescent="0.25">
      <c r="C36" s="209" t="s">
        <v>111</v>
      </c>
      <c r="D36" s="209"/>
      <c r="E36" s="209"/>
      <c r="F36" s="78">
        <v>47.667313294373457</v>
      </c>
      <c r="G36" s="78">
        <f>((106711.14+23229725.66)/73.0075)/10^6</f>
        <v>0.31964437626271275</v>
      </c>
      <c r="H36" s="75"/>
      <c r="I36" s="79"/>
      <c r="J36" s="75"/>
    </row>
    <row r="37" spans="3:10" x14ac:dyDescent="0.25">
      <c r="C37" s="210" t="s">
        <v>112</v>
      </c>
      <c r="D37" s="210"/>
      <c r="E37" s="210"/>
      <c r="F37" s="78">
        <v>0</v>
      </c>
      <c r="G37" s="75"/>
      <c r="H37" s="75"/>
      <c r="I37" s="79"/>
      <c r="J37" s="75"/>
    </row>
    <row r="38" spans="3:10" x14ac:dyDescent="0.25">
      <c r="C38" s="210" t="s">
        <v>113</v>
      </c>
      <c r="D38" s="210"/>
      <c r="E38" s="210"/>
      <c r="F38" s="78">
        <v>9.7877126900000064</v>
      </c>
      <c r="G38" s="75"/>
      <c r="H38" s="75"/>
      <c r="I38" s="79"/>
      <c r="J38" s="75"/>
    </row>
    <row r="39" spans="3:10" x14ac:dyDescent="0.25">
      <c r="C39" s="75"/>
      <c r="D39" s="75"/>
      <c r="E39" s="75"/>
      <c r="F39" s="75"/>
      <c r="G39" s="75"/>
      <c r="H39" s="75"/>
      <c r="I39" s="75"/>
      <c r="J39" s="75"/>
    </row>
  </sheetData>
  <sheetProtection algorithmName="SHA-512" hashValue="hpKilONPnSRSS2ugMcyFL1pYJJK/8p/hIfwr0BQnqwrOGcRkog1Wvnepofu1Gpapna4vAmEUAybSe9hB/U6gfg==" saltValue="VF2MOTrCvS3H4rfP33wXUw==" spinCount="100000" sheet="1" insertRows="0" sort="0" autoFilter="0" pivotTables="0"/>
  <mergeCells count="11">
    <mergeCell ref="C36:E36"/>
    <mergeCell ref="C37:E37"/>
    <mergeCell ref="C38:E38"/>
    <mergeCell ref="A1:J1"/>
    <mergeCell ref="C31:E31"/>
    <mergeCell ref="C32:E32"/>
    <mergeCell ref="C33:E33"/>
    <mergeCell ref="C34:E34"/>
    <mergeCell ref="C35:E35"/>
    <mergeCell ref="B4:C4"/>
    <mergeCell ref="D4:F4"/>
  </mergeCells>
  <conditionalFormatting sqref="B7:I13">
    <cfRule type="cellIs" dxfId="16" priority="2" operator="equal">
      <formula>""</formula>
    </cfRule>
  </conditionalFormatting>
  <conditionalFormatting sqref="D4">
    <cfRule type="cellIs" dxfId="15" priority="1" operator="equal">
      <formula>"Select"</formula>
    </cfRule>
  </conditionalFormatting>
  <dataValidations count="1">
    <dataValidation type="decimal" allowBlank="1" showInputMessage="1" showErrorMessage="1" errorTitle="Input Error" error="Please enter a numeric value between -99999999999999999 and 99999999999999999" sqref="B7:J17" xr:uid="{A287BDD0-998A-4B90-AB76-8FE17BFEC145}">
      <formula1>-100000000000000000</formula1>
      <formula2>100000000000000000</formula2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01BC3-EF28-460F-88DE-21FB8E28B4B0}">
  <dimension ref="A1:F51"/>
  <sheetViews>
    <sheetView tabSelected="1" workbookViewId="0">
      <selection activeCell="B11" sqref="B11"/>
    </sheetView>
  </sheetViews>
  <sheetFormatPr defaultColWidth="8.69921875" defaultRowHeight="14.4" x14ac:dyDescent="0.25"/>
  <cols>
    <col min="1" max="1" width="10.09765625" style="86" customWidth="1"/>
    <col min="2" max="2" width="22.59765625" style="72" customWidth="1"/>
    <col min="3" max="3" width="31.69921875" style="72" customWidth="1"/>
    <col min="4" max="4" width="12.09765625" style="72" customWidth="1"/>
    <col min="5" max="5" width="12.3984375" style="155" customWidth="1"/>
    <col min="6" max="6" width="10.8984375" style="72" customWidth="1"/>
    <col min="7" max="16384" width="8.69921875" style="72"/>
  </cols>
  <sheetData>
    <row r="1" spans="1:6" x14ac:dyDescent="0.25">
      <c r="A1" s="228" t="s">
        <v>135</v>
      </c>
      <c r="B1" s="228"/>
      <c r="C1" s="228"/>
      <c r="D1" s="228"/>
      <c r="E1" s="228"/>
    </row>
    <row r="2" spans="1:6" s="175" customFormat="1" x14ac:dyDescent="0.3">
      <c r="A2" s="173"/>
      <c r="B2" s="174"/>
      <c r="C2" s="173"/>
      <c r="D2" s="173"/>
      <c r="E2" s="173"/>
    </row>
    <row r="3" spans="1:6" s="175" customFormat="1" x14ac:dyDescent="0.3">
      <c r="A3" s="173"/>
      <c r="B3" s="176" t="s">
        <v>200</v>
      </c>
      <c r="C3" s="234">
        <f>'General Information'!B3</f>
        <v>0</v>
      </c>
      <c r="D3" s="234"/>
      <c r="E3" s="234"/>
    </row>
    <row r="4" spans="1:6" s="175" customFormat="1" x14ac:dyDescent="0.3">
      <c r="A4" s="173"/>
      <c r="B4" s="174"/>
      <c r="C4" s="173"/>
      <c r="D4" s="173"/>
      <c r="E4" s="173"/>
    </row>
    <row r="5" spans="1:6" x14ac:dyDescent="0.25">
      <c r="A5" s="167" t="s">
        <v>165</v>
      </c>
      <c r="B5" s="168"/>
      <c r="C5" s="168"/>
      <c r="D5" s="168"/>
      <c r="E5" s="168"/>
    </row>
    <row r="6" spans="1:6" x14ac:dyDescent="0.25">
      <c r="A6" s="233" t="s">
        <v>131</v>
      </c>
      <c r="B6" s="233"/>
      <c r="C6" s="233"/>
      <c r="D6" s="233"/>
      <c r="E6" s="233"/>
    </row>
    <row r="7" spans="1:6" s="73" customFormat="1" x14ac:dyDescent="0.25">
      <c r="A7" s="90" t="s">
        <v>132</v>
      </c>
      <c r="B7" s="91" t="s">
        <v>114</v>
      </c>
      <c r="C7" s="219"/>
      <c r="D7" s="220"/>
      <c r="E7" s="148"/>
    </row>
    <row r="8" spans="1:6" x14ac:dyDescent="0.25">
      <c r="A8" s="93">
        <v>1</v>
      </c>
      <c r="B8" s="94" t="s">
        <v>116</v>
      </c>
      <c r="C8" s="230"/>
      <c r="D8" s="231"/>
      <c r="E8" s="148"/>
    </row>
    <row r="9" spans="1:6" x14ac:dyDescent="0.25">
      <c r="A9" s="93">
        <v>2</v>
      </c>
      <c r="B9" s="95" t="s">
        <v>117</v>
      </c>
      <c r="C9" s="230"/>
      <c r="D9" s="231"/>
      <c r="E9" s="148"/>
    </row>
    <row r="10" spans="1:6" ht="28.8" x14ac:dyDescent="0.25">
      <c r="A10" s="93">
        <v>3</v>
      </c>
      <c r="B10" s="96" t="s">
        <v>281</v>
      </c>
      <c r="C10" s="232"/>
      <c r="D10" s="232"/>
      <c r="E10" s="148"/>
    </row>
    <row r="11" spans="1:6" x14ac:dyDescent="0.25">
      <c r="A11" s="97"/>
      <c r="B11" s="98"/>
      <c r="C11" s="98"/>
      <c r="D11" s="98"/>
      <c r="E11" s="149"/>
    </row>
    <row r="12" spans="1:6" ht="42.6" customHeight="1" x14ac:dyDescent="0.25">
      <c r="A12" s="93" t="s">
        <v>151</v>
      </c>
      <c r="B12" s="229" t="s">
        <v>118</v>
      </c>
      <c r="C12" s="229"/>
      <c r="D12" s="99" t="s">
        <v>119</v>
      </c>
      <c r="E12" s="150" t="s">
        <v>279</v>
      </c>
      <c r="F12" s="150" t="s">
        <v>280</v>
      </c>
    </row>
    <row r="13" spans="1:6" s="42" customFormat="1" x14ac:dyDescent="0.25">
      <c r="A13" s="100">
        <v>4</v>
      </c>
      <c r="B13" s="214" t="s">
        <v>159</v>
      </c>
      <c r="C13" s="215"/>
      <c r="D13" s="101">
        <f>ROUND(D14+D17+D18+D19+D22+D23+D24+D25+D26,2)</f>
        <v>0</v>
      </c>
      <c r="E13" s="101">
        <f>ROUND(E14+E17+E18+E19+E22+E23+E24+E25+E26,2)</f>
        <v>0</v>
      </c>
      <c r="F13" s="101">
        <f>ROUND(F14+F17+F18+F19+F22+F23+F24+F25+F26,2)</f>
        <v>0</v>
      </c>
    </row>
    <row r="14" spans="1:6" x14ac:dyDescent="0.3">
      <c r="A14" s="102">
        <v>4.0999999999999996</v>
      </c>
      <c r="B14" s="227" t="s">
        <v>273</v>
      </c>
      <c r="C14" s="192" t="s">
        <v>120</v>
      </c>
      <c r="D14" s="197">
        <f>ROUND(D15+D16,2)</f>
        <v>0</v>
      </c>
      <c r="E14" s="197">
        <f>ROUND(E15+E16,2)</f>
        <v>0</v>
      </c>
      <c r="F14" s="197">
        <f>ROUND(F15+F16,2)</f>
        <v>0</v>
      </c>
    </row>
    <row r="15" spans="1:6" x14ac:dyDescent="0.3">
      <c r="A15" s="86" t="s">
        <v>148</v>
      </c>
      <c r="B15" s="227"/>
      <c r="C15" s="193" t="s">
        <v>267</v>
      </c>
      <c r="D15" s="87"/>
      <c r="E15" s="133"/>
      <c r="F15" s="133"/>
    </row>
    <row r="16" spans="1:6" x14ac:dyDescent="0.3">
      <c r="A16" s="86" t="s">
        <v>149</v>
      </c>
      <c r="B16" s="227"/>
      <c r="C16" s="193" t="s">
        <v>268</v>
      </c>
      <c r="D16" s="87"/>
      <c r="E16" s="133"/>
      <c r="F16" s="133"/>
    </row>
    <row r="17" spans="1:6" x14ac:dyDescent="0.3">
      <c r="A17" s="102">
        <v>4.2</v>
      </c>
      <c r="B17" s="227"/>
      <c r="C17" s="192" t="s">
        <v>121</v>
      </c>
      <c r="D17" s="87"/>
      <c r="E17" s="133"/>
      <c r="F17" s="133"/>
    </row>
    <row r="18" spans="1:6" x14ac:dyDescent="0.3">
      <c r="A18" s="102">
        <v>4.3</v>
      </c>
      <c r="B18" s="227"/>
      <c r="C18" s="192" t="s">
        <v>277</v>
      </c>
      <c r="D18" s="87"/>
      <c r="E18" s="133"/>
      <c r="F18" s="133"/>
    </row>
    <row r="19" spans="1:6" ht="28.8" x14ac:dyDescent="0.25">
      <c r="A19" s="102">
        <v>4.4000000000000004</v>
      </c>
      <c r="B19" s="227"/>
      <c r="C19" s="191" t="s">
        <v>269</v>
      </c>
      <c r="D19" s="198">
        <f>ROUND(D20+D21,2)</f>
        <v>0</v>
      </c>
      <c r="E19" s="198">
        <f>ROUND(E20+E21,2)</f>
        <v>0</v>
      </c>
      <c r="F19" s="198">
        <f>ROUND(F20+F21,2)</f>
        <v>0</v>
      </c>
    </row>
    <row r="20" spans="1:6" x14ac:dyDescent="0.3">
      <c r="A20" s="102">
        <v>4.5</v>
      </c>
      <c r="B20" s="227"/>
      <c r="C20" s="192"/>
      <c r="D20" s="87"/>
      <c r="E20" s="87"/>
      <c r="F20" s="87"/>
    </row>
    <row r="21" spans="1:6" x14ac:dyDescent="0.3">
      <c r="A21" s="102"/>
      <c r="B21" s="227"/>
      <c r="C21" s="192"/>
      <c r="D21" s="87"/>
      <c r="E21" s="87"/>
      <c r="F21" s="87"/>
    </row>
    <row r="22" spans="1:6" x14ac:dyDescent="0.3">
      <c r="A22" s="102">
        <v>4.5999999999999996</v>
      </c>
      <c r="B22" s="212" t="s">
        <v>122</v>
      </c>
      <c r="C22" s="213"/>
      <c r="D22" s="87"/>
      <c r="E22" s="133"/>
      <c r="F22" s="133"/>
    </row>
    <row r="23" spans="1:6" ht="14.4" customHeight="1" x14ac:dyDescent="0.3">
      <c r="A23" s="195">
        <v>4.7</v>
      </c>
      <c r="B23" s="212" t="s">
        <v>123</v>
      </c>
      <c r="C23" s="213"/>
      <c r="D23" s="87"/>
      <c r="E23" s="133"/>
      <c r="F23" s="133"/>
    </row>
    <row r="24" spans="1:6" x14ac:dyDescent="0.3">
      <c r="A24" s="195">
        <v>4.8</v>
      </c>
      <c r="B24" s="212" t="s">
        <v>270</v>
      </c>
      <c r="C24" s="213"/>
      <c r="D24" s="87"/>
      <c r="E24" s="133"/>
      <c r="F24" s="133"/>
    </row>
    <row r="25" spans="1:6" x14ac:dyDescent="0.3">
      <c r="A25" s="195">
        <v>4.9000000000000004</v>
      </c>
      <c r="B25" s="212" t="s">
        <v>271</v>
      </c>
      <c r="C25" s="213"/>
      <c r="D25" s="87"/>
      <c r="E25" s="133"/>
      <c r="F25" s="133"/>
    </row>
    <row r="26" spans="1:6" x14ac:dyDescent="0.3">
      <c r="A26" s="196">
        <v>4.0999999999999996</v>
      </c>
      <c r="B26" s="212" t="s">
        <v>272</v>
      </c>
      <c r="C26" s="213"/>
      <c r="D26" s="87"/>
      <c r="E26" s="133"/>
      <c r="F26" s="133"/>
    </row>
    <row r="27" spans="1:6" ht="14.4" customHeight="1" x14ac:dyDescent="0.3">
      <c r="A27" s="194">
        <v>5</v>
      </c>
      <c r="B27" s="212" t="s">
        <v>124</v>
      </c>
      <c r="C27" s="213"/>
      <c r="D27" s="89"/>
      <c r="E27" s="153"/>
      <c r="F27" s="153"/>
    </row>
    <row r="28" spans="1:6" x14ac:dyDescent="0.25">
      <c r="A28" s="93"/>
      <c r="B28" s="216"/>
      <c r="C28" s="217"/>
      <c r="D28" s="217"/>
      <c r="E28" s="217"/>
    </row>
    <row r="29" spans="1:6" ht="28.8" x14ac:dyDescent="0.25">
      <c r="A29" s="104"/>
      <c r="B29" s="219" t="s">
        <v>150</v>
      </c>
      <c r="C29" s="220"/>
      <c r="D29" s="99" t="s">
        <v>119</v>
      </c>
      <c r="E29" s="150" t="s">
        <v>115</v>
      </c>
    </row>
    <row r="30" spans="1:6" s="42" customFormat="1" x14ac:dyDescent="0.25">
      <c r="A30" s="101">
        <v>5</v>
      </c>
      <c r="B30" s="214" t="s">
        <v>160</v>
      </c>
      <c r="C30" s="215"/>
      <c r="D30" s="101">
        <f>ROUND(+D31+D38,2)</f>
        <v>0</v>
      </c>
      <c r="E30" s="151">
        <f>ROUND(+E31+E38,2)</f>
        <v>0</v>
      </c>
    </row>
    <row r="31" spans="1:6" s="42" customFormat="1" x14ac:dyDescent="0.25">
      <c r="A31" s="105">
        <v>5.0999999999999996</v>
      </c>
      <c r="B31" s="221" t="s">
        <v>161</v>
      </c>
      <c r="C31" s="222"/>
      <c r="D31" s="106">
        <f>ROUND(SUM(D32:D35),2)</f>
        <v>0</v>
      </c>
      <c r="E31" s="106">
        <f>ROUND(SUM(E32:E35),2)</f>
        <v>0</v>
      </c>
    </row>
    <row r="32" spans="1:6" x14ac:dyDescent="0.3">
      <c r="A32" s="93" t="s">
        <v>152</v>
      </c>
      <c r="B32" s="223" t="s">
        <v>125</v>
      </c>
      <c r="C32" s="224"/>
      <c r="D32" s="87"/>
      <c r="E32" s="133"/>
    </row>
    <row r="33" spans="1:5" x14ac:dyDescent="0.3">
      <c r="A33" s="93" t="s">
        <v>153</v>
      </c>
      <c r="B33" s="223" t="s">
        <v>126</v>
      </c>
      <c r="C33" s="224"/>
      <c r="D33" s="87"/>
      <c r="E33" s="133"/>
    </row>
    <row r="34" spans="1:5" x14ac:dyDescent="0.3">
      <c r="A34" s="93" t="s">
        <v>154</v>
      </c>
      <c r="B34" s="223" t="s">
        <v>127</v>
      </c>
      <c r="C34" s="224"/>
      <c r="D34" s="87"/>
      <c r="E34" s="133"/>
    </row>
    <row r="35" spans="1:5" ht="31.2" customHeight="1" x14ac:dyDescent="0.25">
      <c r="A35" s="93" t="s">
        <v>155</v>
      </c>
      <c r="B35" s="223" t="s">
        <v>134</v>
      </c>
      <c r="C35" s="224"/>
      <c r="D35" s="103">
        <f>ROUND(SUM(D36:D37),2)</f>
        <v>0</v>
      </c>
      <c r="E35" s="152">
        <f>ROUND(SUM(E36:E37),2)</f>
        <v>0</v>
      </c>
    </row>
    <row r="36" spans="1:5" x14ac:dyDescent="0.3">
      <c r="A36" s="186"/>
      <c r="B36" s="225"/>
      <c r="C36" s="226"/>
      <c r="D36" s="87"/>
      <c r="E36" s="133"/>
    </row>
    <row r="37" spans="1:5" x14ac:dyDescent="0.3">
      <c r="A37" s="186"/>
      <c r="B37" s="225"/>
      <c r="C37" s="226"/>
      <c r="D37" s="87"/>
      <c r="E37" s="133"/>
    </row>
    <row r="38" spans="1:5" s="42" customFormat="1" x14ac:dyDescent="0.25">
      <c r="A38" s="105">
        <v>5.2</v>
      </c>
      <c r="B38" s="221" t="s">
        <v>162</v>
      </c>
      <c r="C38" s="222"/>
      <c r="D38" s="106">
        <f>ROUND(SUM(D39:D41),2)</f>
        <v>0</v>
      </c>
      <c r="E38" s="154">
        <f>ROUND(SUM(E39:E41),2)</f>
        <v>0</v>
      </c>
    </row>
    <row r="39" spans="1:5" x14ac:dyDescent="0.3">
      <c r="A39" s="93" t="s">
        <v>156</v>
      </c>
      <c r="B39" s="223" t="s">
        <v>128</v>
      </c>
      <c r="C39" s="224"/>
      <c r="D39" s="87"/>
      <c r="E39" s="133"/>
    </row>
    <row r="40" spans="1:5" x14ac:dyDescent="0.3">
      <c r="A40" s="93" t="s">
        <v>157</v>
      </c>
      <c r="B40" s="223" t="s">
        <v>129</v>
      </c>
      <c r="C40" s="224"/>
      <c r="D40" s="87"/>
      <c r="E40" s="133"/>
    </row>
    <row r="41" spans="1:5" ht="30" customHeight="1" x14ac:dyDescent="0.25">
      <c r="A41" s="93" t="s">
        <v>158</v>
      </c>
      <c r="B41" s="223" t="s">
        <v>134</v>
      </c>
      <c r="C41" s="224"/>
      <c r="D41" s="103">
        <f>ROUND(SUM(D42:D43),2)</f>
        <v>0</v>
      </c>
      <c r="E41" s="152">
        <f>ROUND(SUM(E42:E43),2)</f>
        <v>0</v>
      </c>
    </row>
    <row r="42" spans="1:5" x14ac:dyDescent="0.3">
      <c r="A42" s="186"/>
      <c r="B42" s="188"/>
      <c r="C42" s="189"/>
      <c r="D42" s="87"/>
      <c r="E42" s="133"/>
    </row>
    <row r="43" spans="1:5" x14ac:dyDescent="0.3">
      <c r="A43" s="186"/>
      <c r="B43" s="225"/>
      <c r="C43" s="226"/>
      <c r="D43" s="87"/>
      <c r="E43" s="133"/>
    </row>
    <row r="44" spans="1:5" ht="15.6" customHeight="1" x14ac:dyDescent="0.25">
      <c r="A44" s="92"/>
      <c r="B44" s="218" t="s">
        <v>130</v>
      </c>
      <c r="C44" s="218"/>
      <c r="D44" s="218"/>
      <c r="E44" s="218"/>
    </row>
    <row r="45" spans="1:5" x14ac:dyDescent="0.25">
      <c r="A45" s="92"/>
      <c r="B45" s="92"/>
      <c r="C45" s="92"/>
      <c r="D45" s="92"/>
      <c r="E45" s="148"/>
    </row>
    <row r="46" spans="1:5" x14ac:dyDescent="0.25">
      <c r="A46" s="72"/>
    </row>
    <row r="47" spans="1:5" x14ac:dyDescent="0.25">
      <c r="A47" s="72"/>
    </row>
    <row r="48" spans="1:5" x14ac:dyDescent="0.25">
      <c r="A48" s="72"/>
    </row>
    <row r="49" spans="1:1" x14ac:dyDescent="0.25">
      <c r="A49" s="72"/>
    </row>
    <row r="50" spans="1:1" x14ac:dyDescent="0.25">
      <c r="A50" s="72"/>
    </row>
    <row r="51" spans="1:1" x14ac:dyDescent="0.25">
      <c r="A51" s="72"/>
    </row>
  </sheetData>
  <sheetProtection algorithmName="SHA-512" hashValue="u8BbEt5q3Ois9LwiAQS0+Iql5flgFDEkP4ILbtoKCrOlQjEgnL5bdb2xazkboXl0EfcoZES1mx7X9wuHC3uPkQ==" saltValue="Nx4QzT3CPe5ZiRemSv3Dcw==" spinCount="100000" sheet="1" insertRows="0" sort="0" autoFilter="0" pivotTables="0"/>
  <mergeCells count="32">
    <mergeCell ref="B14:B21"/>
    <mergeCell ref="A1:E1"/>
    <mergeCell ref="B12:C12"/>
    <mergeCell ref="C8:D8"/>
    <mergeCell ref="C9:D9"/>
    <mergeCell ref="C10:D10"/>
    <mergeCell ref="C7:D7"/>
    <mergeCell ref="A6:E6"/>
    <mergeCell ref="C3:E3"/>
    <mergeCell ref="B13:C13"/>
    <mergeCell ref="B44:E44"/>
    <mergeCell ref="B29:C29"/>
    <mergeCell ref="B31:C31"/>
    <mergeCell ref="B32:C32"/>
    <mergeCell ref="B33:C33"/>
    <mergeCell ref="B34:C34"/>
    <mergeCell ref="B35:C35"/>
    <mergeCell ref="B39:C39"/>
    <mergeCell ref="B40:C40"/>
    <mergeCell ref="B41:C41"/>
    <mergeCell ref="B43:C43"/>
    <mergeCell ref="B38:C38"/>
    <mergeCell ref="B36:C36"/>
    <mergeCell ref="B37:C37"/>
    <mergeCell ref="B27:C27"/>
    <mergeCell ref="B30:C30"/>
    <mergeCell ref="B28:E28"/>
    <mergeCell ref="B22:C22"/>
    <mergeCell ref="B23:C23"/>
    <mergeCell ref="B24:C24"/>
    <mergeCell ref="B25:C25"/>
    <mergeCell ref="B26:C26"/>
  </mergeCells>
  <conditionalFormatting sqref="C3">
    <cfRule type="cellIs" dxfId="14" priority="5" operator="equal">
      <formula>"Select"</formula>
    </cfRule>
  </conditionalFormatting>
  <conditionalFormatting sqref="D32:E34 D36:E37 D39:E40 D42:E43">
    <cfRule type="cellIs" dxfId="13" priority="12" operator="equal">
      <formula>""</formula>
    </cfRule>
  </conditionalFormatting>
  <conditionalFormatting sqref="D14:F18">
    <cfRule type="cellIs" dxfId="12" priority="1" operator="equal">
      <formula>""</formula>
    </cfRule>
  </conditionalFormatting>
  <conditionalFormatting sqref="D20:F27">
    <cfRule type="cellIs" dxfId="11" priority="2" operator="equal">
      <formula>""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E60B-6FE7-4428-B557-FEF96FAF309E}">
  <dimension ref="A1:G14"/>
  <sheetViews>
    <sheetView topLeftCell="A3" workbookViewId="0">
      <selection activeCell="J6" sqref="J6"/>
    </sheetView>
  </sheetViews>
  <sheetFormatPr defaultColWidth="8.69921875" defaultRowHeight="14.4" x14ac:dyDescent="0.25"/>
  <cols>
    <col min="1" max="1" width="15.69921875" style="88" customWidth="1"/>
    <col min="2" max="2" width="21.09765625" style="88" customWidth="1"/>
    <col min="3" max="3" width="19.09765625" style="156" customWidth="1"/>
    <col min="4" max="4" width="27.09765625" style="88" customWidth="1"/>
    <col min="5" max="5" width="11" style="88" customWidth="1"/>
    <col min="6" max="7" width="11.09765625" style="88" customWidth="1"/>
    <col min="8" max="16384" width="8.69921875" style="88"/>
  </cols>
  <sheetData>
    <row r="1" spans="1:7" s="111" customFormat="1" ht="18" x14ac:dyDescent="0.25">
      <c r="A1" s="239" t="s">
        <v>136</v>
      </c>
      <c r="B1" s="239"/>
      <c r="C1" s="239"/>
      <c r="D1" s="239"/>
      <c r="E1" s="239"/>
      <c r="F1" s="239"/>
      <c r="G1" s="239"/>
    </row>
    <row r="2" spans="1:7" s="175" customFormat="1" x14ac:dyDescent="0.3">
      <c r="A2" s="173"/>
      <c r="B2" s="174"/>
      <c r="C2" s="173"/>
      <c r="D2" s="173"/>
      <c r="E2" s="173"/>
      <c r="F2" s="173"/>
    </row>
    <row r="3" spans="1:7" s="175" customFormat="1" x14ac:dyDescent="0.3">
      <c r="A3" s="173"/>
      <c r="B3" s="176" t="s">
        <v>200</v>
      </c>
      <c r="C3" s="234">
        <f>'General Information'!B3</f>
        <v>0</v>
      </c>
      <c r="D3" s="234"/>
      <c r="E3" s="234"/>
      <c r="F3" s="173"/>
    </row>
    <row r="4" spans="1:7" s="175" customFormat="1" x14ac:dyDescent="0.3">
      <c r="A4" s="173"/>
      <c r="B4" s="174"/>
      <c r="C4" s="173"/>
      <c r="D4" s="173"/>
      <c r="E4" s="173"/>
      <c r="F4" s="173"/>
    </row>
    <row r="5" spans="1:7" x14ac:dyDescent="0.25">
      <c r="A5" s="243" t="s">
        <v>165</v>
      </c>
      <c r="B5" s="244"/>
      <c r="C5" s="244"/>
      <c r="D5" s="244"/>
      <c r="E5" s="244"/>
      <c r="F5" s="244"/>
      <c r="G5" s="245"/>
    </row>
    <row r="6" spans="1:7" s="112" customFormat="1" ht="33" customHeight="1" x14ac:dyDescent="0.25">
      <c r="A6" s="113" t="s">
        <v>137</v>
      </c>
      <c r="B6" s="113" t="s">
        <v>138</v>
      </c>
      <c r="C6" s="113" t="s">
        <v>163</v>
      </c>
      <c r="D6" s="113" t="s">
        <v>139</v>
      </c>
      <c r="E6" s="240" t="s">
        <v>140</v>
      </c>
      <c r="F6" s="241"/>
      <c r="G6" s="242"/>
    </row>
    <row r="7" spans="1:7" x14ac:dyDescent="0.3">
      <c r="A7" s="107"/>
      <c r="B7" s="87"/>
      <c r="C7" s="108"/>
      <c r="D7" s="87"/>
      <c r="E7" s="110"/>
      <c r="F7" s="110"/>
      <c r="G7" s="110"/>
    </row>
    <row r="8" spans="1:7" x14ac:dyDescent="0.3">
      <c r="A8" s="107"/>
      <c r="B8" s="87"/>
      <c r="C8" s="108"/>
      <c r="D8" s="109"/>
      <c r="E8" s="110"/>
      <c r="F8" s="110"/>
      <c r="G8" s="110"/>
    </row>
    <row r="9" spans="1:7" s="86" customFormat="1" x14ac:dyDescent="0.25">
      <c r="A9" s="236" t="s">
        <v>141</v>
      </c>
      <c r="B9" s="237"/>
      <c r="C9" s="237"/>
      <c r="D9" s="237"/>
      <c r="E9" s="237"/>
      <c r="F9" s="237"/>
      <c r="G9" s="238"/>
    </row>
    <row r="10" spans="1:7" s="86" customFormat="1" ht="43.95" customHeight="1" x14ac:dyDescent="0.25">
      <c r="A10" s="114">
        <v>1</v>
      </c>
      <c r="B10" s="236" t="s">
        <v>142</v>
      </c>
      <c r="C10" s="237"/>
      <c r="D10" s="237"/>
      <c r="E10" s="237"/>
      <c r="F10" s="237"/>
      <c r="G10" s="238"/>
    </row>
    <row r="11" spans="1:7" s="86" customFormat="1" x14ac:dyDescent="0.25">
      <c r="A11" s="114">
        <v>2</v>
      </c>
      <c r="B11" s="235" t="s">
        <v>143</v>
      </c>
      <c r="C11" s="235"/>
      <c r="D11" s="235"/>
      <c r="E11" s="235"/>
      <c r="F11" s="235"/>
      <c r="G11" s="235"/>
    </row>
    <row r="12" spans="1:7" s="86" customFormat="1" x14ac:dyDescent="0.25">
      <c r="A12" s="114">
        <v>4</v>
      </c>
      <c r="B12" s="235" t="s">
        <v>144</v>
      </c>
      <c r="C12" s="235"/>
      <c r="D12" s="235"/>
      <c r="E12" s="235"/>
      <c r="F12" s="235"/>
      <c r="G12" s="235"/>
    </row>
    <row r="13" spans="1:7" s="86" customFormat="1" ht="117" customHeight="1" x14ac:dyDescent="0.25">
      <c r="A13" s="114" t="s">
        <v>145</v>
      </c>
      <c r="B13" s="235" t="s">
        <v>164</v>
      </c>
      <c r="C13" s="235"/>
      <c r="D13" s="235"/>
      <c r="E13" s="235"/>
      <c r="F13" s="235"/>
      <c r="G13" s="235"/>
    </row>
    <row r="14" spans="1:7" s="86" customFormat="1" x14ac:dyDescent="0.25">
      <c r="A14" s="114" t="s">
        <v>146</v>
      </c>
      <c r="B14" s="235" t="s">
        <v>147</v>
      </c>
      <c r="C14" s="235"/>
      <c r="D14" s="235"/>
      <c r="E14" s="235"/>
      <c r="F14" s="235"/>
      <c r="G14" s="235"/>
    </row>
  </sheetData>
  <sheetProtection algorithmName="SHA-512" hashValue="FdLrjzEWzHg0ygsnP5/csNjMEUxebqRwyCKlhO/Nc+qPIoLiR6i/zP3puMn/W8wmt8f4yHuTg4rAJ4odQkd2GQ==" saltValue="ooFBU6NO27Mo5oAuwJLJcA==" spinCount="100000" sheet="1" insertRows="0" sort="0" autoFilter="0" pivotTables="0"/>
  <mergeCells count="10">
    <mergeCell ref="B12:G12"/>
    <mergeCell ref="B13:G13"/>
    <mergeCell ref="B14:G14"/>
    <mergeCell ref="B10:G10"/>
    <mergeCell ref="A1:G1"/>
    <mergeCell ref="E6:G6"/>
    <mergeCell ref="A9:G9"/>
    <mergeCell ref="A5:G5"/>
    <mergeCell ref="B11:G11"/>
    <mergeCell ref="C3:E3"/>
  </mergeCells>
  <conditionalFormatting sqref="A7:G8">
    <cfRule type="cellIs" dxfId="10" priority="2" operator="equal">
      <formula>""</formula>
    </cfRule>
  </conditionalFormatting>
  <conditionalFormatting sqref="C3">
    <cfRule type="cellIs" dxfId="9" priority="1" operator="equal">
      <formula>"Select"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AD68-48BC-435C-A7A9-5DCFE14B69A4}">
  <dimension ref="A1:O16"/>
  <sheetViews>
    <sheetView topLeftCell="A7" workbookViewId="0">
      <selection activeCell="C8" sqref="C8"/>
    </sheetView>
  </sheetViews>
  <sheetFormatPr defaultColWidth="7.69921875" defaultRowHeight="14.4" x14ac:dyDescent="0.25"/>
  <cols>
    <col min="1" max="1" width="5.3984375" style="117" customWidth="1"/>
    <col min="2" max="2" width="25.3984375" style="116" customWidth="1"/>
    <col min="3" max="3" width="10.09765625" style="127" customWidth="1"/>
    <col min="4" max="4" width="11" style="116" customWidth="1"/>
    <col min="5" max="5" width="5.3984375" style="86" customWidth="1"/>
    <col min="6" max="6" width="26.59765625" style="72" customWidth="1"/>
    <col min="7" max="7" width="9.69921875" style="155" customWidth="1"/>
    <col min="8" max="8" width="7.69921875" style="72"/>
    <col min="9" max="9" width="7.69921875" style="116"/>
    <col min="10" max="10" width="11.09765625" style="116" customWidth="1"/>
    <col min="11" max="11" width="10.09765625" style="116" customWidth="1"/>
    <col min="12" max="13" width="7.69921875" style="116"/>
    <col min="14" max="14" width="10.3984375" style="116" customWidth="1"/>
    <col min="15" max="15" width="11.09765625" style="116" customWidth="1"/>
    <col min="16" max="16384" width="7.69921875" style="116"/>
  </cols>
  <sheetData>
    <row r="1" spans="1:15" ht="14.4" customHeight="1" x14ac:dyDescent="0.25">
      <c r="A1" s="246" t="s">
        <v>166</v>
      </c>
      <c r="B1" s="246"/>
      <c r="C1" s="246"/>
      <c r="D1" s="246"/>
      <c r="E1" s="246"/>
      <c r="F1" s="246"/>
      <c r="G1" s="246"/>
      <c r="H1" s="115"/>
      <c r="I1" s="115"/>
      <c r="J1" s="115"/>
      <c r="K1" s="115"/>
      <c r="L1" s="115"/>
      <c r="M1" s="115"/>
      <c r="N1" s="115"/>
      <c r="O1" s="115"/>
    </row>
    <row r="2" spans="1:15" s="175" customFormat="1" x14ac:dyDescent="0.3">
      <c r="A2" s="173"/>
      <c r="B2" s="174"/>
      <c r="C2" s="173"/>
      <c r="D2" s="173"/>
      <c r="E2" s="173"/>
      <c r="F2" s="173"/>
    </row>
    <row r="3" spans="1:15" s="175" customFormat="1" x14ac:dyDescent="0.3">
      <c r="A3" s="173"/>
      <c r="B3" s="176" t="s">
        <v>200</v>
      </c>
      <c r="C3" s="251">
        <f>'General Information'!B3</f>
        <v>0</v>
      </c>
      <c r="D3" s="252"/>
      <c r="E3" s="252"/>
      <c r="F3" s="252"/>
    </row>
    <row r="4" spans="1:15" s="175" customFormat="1" x14ac:dyDescent="0.3">
      <c r="A4" s="173"/>
      <c r="B4" s="174"/>
      <c r="C4" s="173"/>
      <c r="D4" s="173"/>
      <c r="E4" s="173"/>
      <c r="F4" s="173"/>
    </row>
    <row r="5" spans="1:15" x14ac:dyDescent="0.25">
      <c r="A5" s="247" t="s">
        <v>168</v>
      </c>
      <c r="B5" s="248"/>
      <c r="C5" s="249"/>
      <c r="D5" s="118"/>
      <c r="E5" s="247" t="s">
        <v>169</v>
      </c>
      <c r="F5" s="248"/>
      <c r="G5" s="249"/>
    </row>
    <row r="6" spans="1:15" x14ac:dyDescent="0.25">
      <c r="A6" s="119"/>
      <c r="B6" s="118"/>
      <c r="C6" s="157"/>
      <c r="D6" s="118"/>
      <c r="E6" s="250" t="s">
        <v>171</v>
      </c>
      <c r="F6" s="250"/>
      <c r="G6" s="250"/>
    </row>
    <row r="7" spans="1:15" ht="28.8" x14ac:dyDescent="0.25">
      <c r="A7" s="121" t="s">
        <v>167</v>
      </c>
      <c r="B7" s="121" t="s">
        <v>150</v>
      </c>
      <c r="C7" s="158" t="s">
        <v>170</v>
      </c>
      <c r="D7" s="118"/>
      <c r="E7" s="120" t="s">
        <v>167</v>
      </c>
      <c r="F7" s="120" t="s">
        <v>150</v>
      </c>
      <c r="G7" s="161" t="s">
        <v>172</v>
      </c>
    </row>
    <row r="8" spans="1:15" ht="28.8" x14ac:dyDescent="0.25">
      <c r="A8" s="122">
        <v>1</v>
      </c>
      <c r="B8" s="123" t="s">
        <v>184</v>
      </c>
      <c r="C8" s="159">
        <f>ROUND(+C9+C10,2)</f>
        <v>0</v>
      </c>
      <c r="E8" s="93">
        <v>1</v>
      </c>
      <c r="F8" s="125" t="s">
        <v>174</v>
      </c>
      <c r="G8" s="160"/>
    </row>
    <row r="9" spans="1:15" x14ac:dyDescent="0.25">
      <c r="A9" s="122">
        <v>1.1000000000000001</v>
      </c>
      <c r="B9" s="199" t="s">
        <v>173</v>
      </c>
      <c r="C9" s="160"/>
      <c r="E9" s="93">
        <v>2</v>
      </c>
      <c r="F9" s="125" t="s">
        <v>176</v>
      </c>
      <c r="G9" s="160"/>
    </row>
    <row r="10" spans="1:15" ht="28.8" x14ac:dyDescent="0.25">
      <c r="A10" s="122">
        <v>1.2</v>
      </c>
      <c r="B10" s="199" t="s">
        <v>175</v>
      </c>
      <c r="C10" s="160"/>
      <c r="E10" s="93">
        <v>3</v>
      </c>
      <c r="F10" s="125" t="s">
        <v>178</v>
      </c>
      <c r="G10" s="160"/>
    </row>
    <row r="11" spans="1:15" ht="28.8" x14ac:dyDescent="0.25">
      <c r="A11" s="122">
        <v>2</v>
      </c>
      <c r="B11" s="123" t="s">
        <v>177</v>
      </c>
      <c r="C11" s="160"/>
      <c r="E11" s="93">
        <v>4</v>
      </c>
      <c r="F11" s="125" t="s">
        <v>180</v>
      </c>
      <c r="G11" s="160"/>
    </row>
    <row r="12" spans="1:15" ht="28.8" x14ac:dyDescent="0.25">
      <c r="A12" s="122">
        <v>3</v>
      </c>
      <c r="B12" s="123" t="s">
        <v>179</v>
      </c>
      <c r="C12" s="160"/>
      <c r="E12" s="93">
        <v>5</v>
      </c>
      <c r="F12" s="125" t="s">
        <v>182</v>
      </c>
      <c r="G12" s="160"/>
    </row>
    <row r="13" spans="1:15" x14ac:dyDescent="0.25">
      <c r="A13" s="122">
        <v>4</v>
      </c>
      <c r="B13" s="123" t="s">
        <v>181</v>
      </c>
      <c r="C13" s="160"/>
      <c r="E13" s="116"/>
      <c r="F13" s="116"/>
      <c r="G13" s="116"/>
    </row>
    <row r="14" spans="1:15" x14ac:dyDescent="0.25">
      <c r="A14" s="122">
        <v>5</v>
      </c>
      <c r="B14" s="123" t="s">
        <v>183</v>
      </c>
      <c r="C14" s="160"/>
    </row>
    <row r="15" spans="1:15" ht="14.4" customHeight="1" x14ac:dyDescent="0.25">
      <c r="A15" s="122"/>
      <c r="B15" s="124" t="s">
        <v>185</v>
      </c>
      <c r="C15" s="159">
        <f>ROUND((C8+C11+C12+C13+C14),2)</f>
        <v>0</v>
      </c>
      <c r="E15" s="116"/>
      <c r="F15" s="116"/>
      <c r="G15" s="116"/>
    </row>
    <row r="16" spans="1:15" x14ac:dyDescent="0.25">
      <c r="E16" s="116"/>
      <c r="F16" s="116"/>
      <c r="G16" s="116"/>
    </row>
  </sheetData>
  <sheetProtection algorithmName="SHA-512" hashValue="9aegriZN1hnDzqtwmjWbysBKfX00PxseORc1bHtwUDHt+eXUb2v/T6XKJaps8jrVPAs+hw1WEh0X1/oLdLkuGg==" saltValue="i7IanE4gVeKgS6pFfe1ysw==" spinCount="100000" sheet="1" sort="0" autoFilter="0" pivotTables="0"/>
  <mergeCells count="5">
    <mergeCell ref="A1:G1"/>
    <mergeCell ref="A5:C5"/>
    <mergeCell ref="E5:G5"/>
    <mergeCell ref="E6:G6"/>
    <mergeCell ref="C3:F3"/>
  </mergeCells>
  <conditionalFormatting sqref="C3">
    <cfRule type="cellIs" dxfId="8" priority="1" operator="equal">
      <formula>"Select"</formula>
    </cfRule>
  </conditionalFormatting>
  <conditionalFormatting sqref="C9:C14">
    <cfRule type="cellIs" dxfId="7" priority="5" operator="equal">
      <formula>""</formula>
    </cfRule>
  </conditionalFormatting>
  <conditionalFormatting sqref="G8:G12">
    <cfRule type="cellIs" dxfId="6" priority="3" operator="equal">
      <formula>""</formula>
    </cfRule>
  </conditionalFormatting>
  <dataValidations count="1">
    <dataValidation type="decimal" allowBlank="1" showInputMessage="1" showErrorMessage="1" errorTitle="Input Error" error="Please enter a numeric value between -99999999999999999 and 99999999999999999" sqref="C8:C15 G13" xr:uid="{3CC47EA1-E6C5-4523-B69D-C1D73604F4D5}">
      <formula1>-100000000000000000</formula1>
      <formula2>100000000000000000</formula2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00956-C885-41BD-A192-AECDF365AEF3}">
  <dimension ref="A1:G37"/>
  <sheetViews>
    <sheetView topLeftCell="A4" workbookViewId="0">
      <selection activeCell="I8" sqref="I8"/>
    </sheetView>
  </sheetViews>
  <sheetFormatPr defaultColWidth="8.69921875" defaultRowHeight="13.8" x14ac:dyDescent="0.25"/>
  <cols>
    <col min="1" max="1" width="8.69921875" style="116"/>
    <col min="2" max="2" width="9.69921875" style="126" customWidth="1"/>
    <col min="3" max="3" width="18.8984375" style="132" customWidth="1"/>
    <col min="4" max="16384" width="8.69921875" style="116"/>
  </cols>
  <sheetData>
    <row r="1" spans="1:7" ht="14.4" x14ac:dyDescent="0.25">
      <c r="A1" s="246" t="s">
        <v>186</v>
      </c>
      <c r="B1" s="246"/>
      <c r="C1" s="246"/>
      <c r="D1" s="246"/>
      <c r="E1" s="246"/>
      <c r="F1" s="246"/>
      <c r="G1" s="246"/>
    </row>
    <row r="2" spans="1:7" s="175" customFormat="1" ht="14.4" x14ac:dyDescent="0.3">
      <c r="A2" s="173"/>
      <c r="B2" s="174"/>
      <c r="C2" s="173"/>
      <c r="D2" s="173"/>
      <c r="E2" s="173"/>
      <c r="F2" s="173"/>
    </row>
    <row r="3" spans="1:7" s="175" customFormat="1" ht="14.4" x14ac:dyDescent="0.3">
      <c r="A3" s="173"/>
      <c r="B3" s="176" t="s">
        <v>200</v>
      </c>
      <c r="C3" s="234">
        <f>'General Information'!B3</f>
        <v>0</v>
      </c>
      <c r="D3" s="234"/>
      <c r="E3" s="234"/>
      <c r="F3" s="173"/>
    </row>
    <row r="4" spans="1:7" s="175" customFormat="1" ht="14.4" x14ac:dyDescent="0.3">
      <c r="A4" s="173"/>
      <c r="B4" s="174"/>
      <c r="C4" s="173"/>
      <c r="D4" s="173"/>
      <c r="E4" s="173"/>
      <c r="F4" s="173"/>
    </row>
    <row r="5" spans="1:7" ht="14.4" x14ac:dyDescent="0.25">
      <c r="B5" s="250" t="s">
        <v>186</v>
      </c>
      <c r="C5" s="250"/>
    </row>
    <row r="6" spans="1:7" ht="28.8" x14ac:dyDescent="0.25">
      <c r="B6" s="128" t="s">
        <v>187</v>
      </c>
      <c r="C6" s="131" t="s">
        <v>278</v>
      </c>
    </row>
    <row r="7" spans="1:7" ht="14.4" x14ac:dyDescent="0.3">
      <c r="B7" s="129">
        <v>1</v>
      </c>
      <c r="C7" s="133"/>
    </row>
    <row r="8" spans="1:7" ht="14.4" x14ac:dyDescent="0.3">
      <c r="B8" s="129">
        <v>2</v>
      </c>
      <c r="C8" s="133"/>
    </row>
    <row r="9" spans="1:7" ht="14.4" x14ac:dyDescent="0.3">
      <c r="B9" s="129">
        <v>3</v>
      </c>
      <c r="C9" s="133"/>
    </row>
    <row r="10" spans="1:7" ht="14.4" x14ac:dyDescent="0.3">
      <c r="B10" s="129">
        <v>4</v>
      </c>
      <c r="C10" s="133"/>
    </row>
    <row r="11" spans="1:7" ht="14.4" x14ac:dyDescent="0.3">
      <c r="B11" s="129">
        <v>5</v>
      </c>
      <c r="C11" s="133"/>
    </row>
    <row r="12" spans="1:7" ht="14.4" x14ac:dyDescent="0.3">
      <c r="B12" s="129">
        <v>6</v>
      </c>
      <c r="C12" s="133"/>
    </row>
    <row r="13" spans="1:7" ht="14.4" x14ac:dyDescent="0.3">
      <c r="B13" s="130">
        <v>7</v>
      </c>
      <c r="C13" s="133"/>
    </row>
    <row r="14" spans="1:7" ht="14.4" x14ac:dyDescent="0.3">
      <c r="B14" s="130">
        <v>8</v>
      </c>
      <c r="C14" s="133"/>
    </row>
    <row r="15" spans="1:7" ht="14.4" x14ac:dyDescent="0.3">
      <c r="B15" s="130">
        <v>9</v>
      </c>
      <c r="C15" s="133"/>
    </row>
    <row r="16" spans="1:7" ht="14.4" x14ac:dyDescent="0.3">
      <c r="B16" s="130">
        <v>10</v>
      </c>
      <c r="C16" s="133"/>
    </row>
    <row r="17" spans="2:7" ht="14.4" x14ac:dyDescent="0.3">
      <c r="B17" s="130">
        <v>11</v>
      </c>
      <c r="C17" s="133"/>
    </row>
    <row r="18" spans="2:7" ht="14.4" x14ac:dyDescent="0.3">
      <c r="B18" s="130">
        <v>12</v>
      </c>
      <c r="C18" s="133"/>
    </row>
    <row r="19" spans="2:7" ht="14.4" x14ac:dyDescent="0.3">
      <c r="B19" s="130">
        <v>13</v>
      </c>
      <c r="C19" s="133"/>
    </row>
    <row r="20" spans="2:7" ht="14.4" x14ac:dyDescent="0.3">
      <c r="B20" s="130">
        <v>14</v>
      </c>
      <c r="C20" s="133"/>
    </row>
    <row r="21" spans="2:7" ht="14.4" x14ac:dyDescent="0.3">
      <c r="B21" s="130">
        <v>15</v>
      </c>
      <c r="C21" s="133"/>
      <c r="G21" s="127"/>
    </row>
    <row r="22" spans="2:7" ht="14.4" x14ac:dyDescent="0.3">
      <c r="B22" s="130">
        <v>16</v>
      </c>
      <c r="C22" s="133"/>
    </row>
    <row r="23" spans="2:7" ht="14.4" x14ac:dyDescent="0.3">
      <c r="B23" s="130">
        <v>17</v>
      </c>
      <c r="C23" s="133"/>
    </row>
    <row r="24" spans="2:7" ht="14.4" x14ac:dyDescent="0.3">
      <c r="B24" s="130">
        <v>18</v>
      </c>
      <c r="C24" s="133"/>
    </row>
    <row r="25" spans="2:7" ht="14.4" x14ac:dyDescent="0.3">
      <c r="B25" s="130">
        <v>19</v>
      </c>
      <c r="C25" s="133"/>
    </row>
    <row r="26" spans="2:7" ht="14.4" x14ac:dyDescent="0.3">
      <c r="B26" s="130">
        <v>20</v>
      </c>
      <c r="C26" s="133"/>
    </row>
    <row r="27" spans="2:7" ht="14.4" x14ac:dyDescent="0.3">
      <c r="B27" s="130">
        <v>21</v>
      </c>
      <c r="C27" s="133"/>
    </row>
    <row r="28" spans="2:7" ht="14.4" x14ac:dyDescent="0.3">
      <c r="B28" s="130">
        <v>22</v>
      </c>
      <c r="C28" s="133"/>
    </row>
    <row r="29" spans="2:7" ht="14.4" x14ac:dyDescent="0.3">
      <c r="B29" s="130">
        <v>23</v>
      </c>
      <c r="C29" s="133"/>
    </row>
    <row r="30" spans="2:7" ht="14.4" x14ac:dyDescent="0.3">
      <c r="B30" s="130">
        <v>24</v>
      </c>
      <c r="C30" s="133"/>
    </row>
    <row r="31" spans="2:7" ht="14.4" x14ac:dyDescent="0.3">
      <c r="B31" s="129">
        <v>25</v>
      </c>
      <c r="C31" s="133"/>
    </row>
    <row r="32" spans="2:7" ht="14.4" x14ac:dyDescent="0.3">
      <c r="B32" s="129">
        <v>26</v>
      </c>
      <c r="C32" s="133"/>
    </row>
    <row r="33" spans="2:3" ht="14.4" x14ac:dyDescent="0.3">
      <c r="B33" s="129">
        <v>27</v>
      </c>
      <c r="C33" s="133"/>
    </row>
    <row r="34" spans="2:3" ht="14.4" x14ac:dyDescent="0.3">
      <c r="B34" s="129">
        <v>28</v>
      </c>
      <c r="C34" s="133"/>
    </row>
    <row r="35" spans="2:3" ht="14.4" x14ac:dyDescent="0.3">
      <c r="B35" s="129">
        <v>29</v>
      </c>
      <c r="C35" s="133"/>
    </row>
    <row r="36" spans="2:3" ht="14.4" x14ac:dyDescent="0.3">
      <c r="B36" s="129">
        <v>30</v>
      </c>
      <c r="C36" s="133"/>
    </row>
    <row r="37" spans="2:3" ht="14.4" x14ac:dyDescent="0.3">
      <c r="B37" s="129">
        <v>31</v>
      </c>
      <c r="C37" s="133"/>
    </row>
  </sheetData>
  <sheetProtection algorithmName="SHA-512" hashValue="nQwSjL10omEXnTGPBzR+TPi8CV6y+2dAef1TG3j0FC/ylOwSKk8IL6IeR2br3iJOUZo+Upz2DTNyGfHwY7fI8g==" saltValue="qmSlCvUn/EzodZ7mIfKCpA==" spinCount="100000" sheet="1" sort="0" autoFilter="0" pivotTables="0"/>
  <mergeCells count="3">
    <mergeCell ref="A1:G1"/>
    <mergeCell ref="B5:C5"/>
    <mergeCell ref="C3:E3"/>
  </mergeCells>
  <conditionalFormatting sqref="C3">
    <cfRule type="cellIs" dxfId="5" priority="1" operator="equal">
      <formula>"Select"</formula>
    </cfRule>
  </conditionalFormatting>
  <conditionalFormatting sqref="C7:C37">
    <cfRule type="cellIs" dxfId="4" priority="2" operator="equal">
      <formula>""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B3F5-8380-4B9F-A1F4-6A3D109EA6B1}">
  <dimension ref="A1:F29"/>
  <sheetViews>
    <sheetView workbookViewId="0">
      <selection activeCell="J14" sqref="J14"/>
    </sheetView>
  </sheetViews>
  <sheetFormatPr defaultColWidth="7.69921875" defaultRowHeight="13.8" x14ac:dyDescent="0.25"/>
  <cols>
    <col min="1" max="1" width="37.69921875" style="134" customWidth="1"/>
    <col min="2" max="2" width="15.69921875" style="141" customWidth="1"/>
    <col min="3" max="3" width="15.69921875" style="165" customWidth="1"/>
    <col min="4" max="4" width="15.69921875" style="141" customWidth="1"/>
    <col min="5" max="5" width="16.59765625" style="165" customWidth="1"/>
    <col min="6" max="16384" width="7.69921875" style="134"/>
  </cols>
  <sheetData>
    <row r="1" spans="1:6" ht="15.6" x14ac:dyDescent="0.3">
      <c r="A1" s="254"/>
      <c r="B1" s="254"/>
      <c r="C1" s="254"/>
      <c r="D1" s="254"/>
      <c r="E1" s="254"/>
    </row>
    <row r="2" spans="1:6" s="175" customFormat="1" ht="14.4" x14ac:dyDescent="0.3">
      <c r="A2" s="173"/>
      <c r="B2" s="174"/>
      <c r="C2" s="173"/>
      <c r="D2" s="173"/>
      <c r="E2" s="173"/>
    </row>
    <row r="3" spans="1:6" s="175" customFormat="1" ht="14.4" x14ac:dyDescent="0.3">
      <c r="A3" s="173"/>
      <c r="B3" s="176" t="s">
        <v>200</v>
      </c>
      <c r="C3" s="234">
        <f>'General Information'!B3</f>
        <v>0</v>
      </c>
      <c r="D3" s="234"/>
      <c r="E3" s="234"/>
    </row>
    <row r="4" spans="1:6" s="175" customFormat="1" ht="14.4" x14ac:dyDescent="0.3">
      <c r="A4" s="173"/>
      <c r="B4" s="174"/>
      <c r="C4" s="173"/>
      <c r="D4" s="173"/>
      <c r="E4" s="173"/>
    </row>
    <row r="5" spans="1:6" ht="14.4" x14ac:dyDescent="0.3">
      <c r="A5" s="142"/>
      <c r="B5" s="143" t="s">
        <v>188</v>
      </c>
      <c r="C5" s="162" t="s">
        <v>189</v>
      </c>
      <c r="D5" s="143" t="s">
        <v>190</v>
      </c>
      <c r="E5" s="162" t="s">
        <v>191</v>
      </c>
      <c r="F5" s="135"/>
    </row>
    <row r="6" spans="1:6" ht="14.4" hidden="1" x14ac:dyDescent="0.3">
      <c r="A6"/>
      <c r="B6" s="144"/>
      <c r="C6" s="163"/>
      <c r="D6" s="144"/>
      <c r="E6" s="163"/>
      <c r="F6" s="135"/>
    </row>
    <row r="7" spans="1:6" ht="14.4" x14ac:dyDescent="0.3">
      <c r="A7" s="255" t="s">
        <v>275</v>
      </c>
      <c r="B7" s="255"/>
      <c r="C7" s="255"/>
      <c r="D7" s="255"/>
      <c r="E7" s="255"/>
      <c r="F7" s="135"/>
    </row>
    <row r="8" spans="1:6" ht="14.4" x14ac:dyDescent="0.3">
      <c r="A8" s="253" t="s">
        <v>192</v>
      </c>
      <c r="B8" s="253"/>
      <c r="C8" s="253"/>
      <c r="D8" s="253"/>
      <c r="E8" s="253"/>
      <c r="F8" s="135"/>
    </row>
    <row r="9" spans="1:6" ht="14.4" x14ac:dyDescent="0.3">
      <c r="A9" s="145" t="s">
        <v>193</v>
      </c>
      <c r="B9" s="87"/>
      <c r="C9" s="133"/>
      <c r="D9" s="87"/>
      <c r="E9" s="133"/>
      <c r="F9" s="135"/>
    </row>
    <row r="10" spans="1:6" ht="14.4" x14ac:dyDescent="0.3">
      <c r="A10" s="145" t="s">
        <v>194</v>
      </c>
      <c r="B10" s="87"/>
      <c r="C10" s="133"/>
      <c r="D10" s="87"/>
      <c r="E10" s="133"/>
      <c r="F10" s="135"/>
    </row>
    <row r="11" spans="1:6" ht="14.4" x14ac:dyDescent="0.3">
      <c r="A11" s="145" t="s">
        <v>195</v>
      </c>
      <c r="B11" s="87"/>
      <c r="C11" s="133"/>
      <c r="D11" s="87"/>
      <c r="E11" s="133"/>
      <c r="F11" s="135"/>
    </row>
    <row r="12" spans="1:6" ht="14.4" x14ac:dyDescent="0.3">
      <c r="A12" s="145" t="s">
        <v>196</v>
      </c>
      <c r="B12" s="87"/>
      <c r="C12" s="133"/>
      <c r="D12" s="87"/>
      <c r="E12" s="133"/>
      <c r="F12" s="135"/>
    </row>
    <row r="13" spans="1:6" s="137" customFormat="1" ht="14.4" x14ac:dyDescent="0.3">
      <c r="A13" s="146" t="s">
        <v>197</v>
      </c>
      <c r="B13" s="147">
        <f>ROUND((B9+B10+B11+B12),2)</f>
        <v>0</v>
      </c>
      <c r="C13" s="164">
        <f>ROUND((C9+C10+C11+C12),2)</f>
        <v>0</v>
      </c>
      <c r="D13" s="147">
        <f>ROUND((D9+D10+D11+D12),2)</f>
        <v>0</v>
      </c>
      <c r="E13" s="164">
        <f>ROUND((E9+E10+E11+E12),2)</f>
        <v>0</v>
      </c>
      <c r="F13" s="136"/>
    </row>
    <row r="14" spans="1:6" ht="14.4" x14ac:dyDescent="0.3">
      <c r="A14" s="256" t="s">
        <v>276</v>
      </c>
      <c r="B14" s="256"/>
      <c r="C14" s="256"/>
      <c r="D14" s="256"/>
      <c r="E14" s="256"/>
      <c r="F14" s="135"/>
    </row>
    <row r="15" spans="1:6" ht="14.4" x14ac:dyDescent="0.3">
      <c r="A15" s="253" t="s">
        <v>192</v>
      </c>
      <c r="B15" s="253"/>
      <c r="C15" s="253"/>
      <c r="D15" s="253"/>
      <c r="E15" s="253"/>
      <c r="F15" s="135"/>
    </row>
    <row r="16" spans="1:6" ht="14.4" x14ac:dyDescent="0.3">
      <c r="A16" s="145" t="s">
        <v>193</v>
      </c>
      <c r="B16" s="87"/>
      <c r="C16" s="133"/>
      <c r="D16" s="87"/>
      <c r="E16" s="133"/>
      <c r="F16" s="135"/>
    </row>
    <row r="17" spans="1:6" ht="14.4" x14ac:dyDescent="0.3">
      <c r="A17" s="145" t="s">
        <v>194</v>
      </c>
      <c r="B17" s="87"/>
      <c r="C17" s="133"/>
      <c r="D17" s="87"/>
      <c r="E17" s="133"/>
      <c r="F17" s="135"/>
    </row>
    <row r="18" spans="1:6" ht="14.4" x14ac:dyDescent="0.3">
      <c r="A18" s="145" t="s">
        <v>195</v>
      </c>
      <c r="B18" s="87"/>
      <c r="C18" s="133"/>
      <c r="D18" s="87"/>
      <c r="E18" s="133"/>
      <c r="F18" s="135"/>
    </row>
    <row r="19" spans="1:6" ht="14.4" x14ac:dyDescent="0.3">
      <c r="A19" s="145" t="s">
        <v>196</v>
      </c>
      <c r="B19" s="87"/>
      <c r="C19" s="133"/>
      <c r="D19" s="87"/>
      <c r="E19" s="133"/>
      <c r="F19" s="135"/>
    </row>
    <row r="20" spans="1:6" s="137" customFormat="1" ht="14.4" x14ac:dyDescent="0.3">
      <c r="A20" s="146" t="s">
        <v>197</v>
      </c>
      <c r="B20" s="147">
        <f>ROUND((B16+B17+B18+B19),2)</f>
        <v>0</v>
      </c>
      <c r="C20" s="164">
        <f>ROUND((C16+C17+C18+C19),2)</f>
        <v>0</v>
      </c>
      <c r="D20" s="147">
        <f>ROUND((D16+D17+D18+D19),2)</f>
        <v>0</v>
      </c>
      <c r="E20" s="164">
        <f>ROUND((E16+E17+E18+E19),2)</f>
        <v>0</v>
      </c>
      <c r="F20" s="136"/>
    </row>
    <row r="21" spans="1:6" ht="14.4" x14ac:dyDescent="0.3">
      <c r="A21" s="256" t="s">
        <v>274</v>
      </c>
      <c r="B21" s="256"/>
      <c r="C21" s="256"/>
      <c r="D21" s="256"/>
      <c r="E21" s="256"/>
      <c r="F21" s="135"/>
    </row>
    <row r="22" spans="1:6" ht="14.4" x14ac:dyDescent="0.3">
      <c r="A22" s="253" t="s">
        <v>192</v>
      </c>
      <c r="B22" s="253"/>
      <c r="C22" s="253"/>
      <c r="D22" s="253"/>
      <c r="E22" s="253"/>
      <c r="F22" s="135"/>
    </row>
    <row r="23" spans="1:6" ht="14.4" x14ac:dyDescent="0.3">
      <c r="A23" s="145" t="s">
        <v>193</v>
      </c>
      <c r="B23" s="87"/>
      <c r="C23" s="133"/>
      <c r="D23" s="87"/>
      <c r="E23" s="133"/>
      <c r="F23" s="135"/>
    </row>
    <row r="24" spans="1:6" ht="14.4" x14ac:dyDescent="0.3">
      <c r="A24" s="145" t="s">
        <v>194</v>
      </c>
      <c r="B24" s="87"/>
      <c r="C24" s="133"/>
      <c r="D24" s="87"/>
      <c r="E24" s="133"/>
      <c r="F24" s="135"/>
    </row>
    <row r="25" spans="1:6" ht="14.4" x14ac:dyDescent="0.3">
      <c r="A25" s="145" t="s">
        <v>195</v>
      </c>
      <c r="B25" s="87"/>
      <c r="C25" s="133"/>
      <c r="D25" s="87"/>
      <c r="E25" s="133"/>
      <c r="F25" s="135"/>
    </row>
    <row r="26" spans="1:6" ht="14.4" x14ac:dyDescent="0.3">
      <c r="A26" s="145" t="s">
        <v>196</v>
      </c>
      <c r="B26" s="87"/>
      <c r="C26" s="133"/>
      <c r="D26" s="87"/>
      <c r="E26" s="133"/>
      <c r="F26" s="135"/>
    </row>
    <row r="27" spans="1:6" s="139" customFormat="1" ht="14.4" x14ac:dyDescent="0.3">
      <c r="A27" s="146" t="s">
        <v>9</v>
      </c>
      <c r="B27" s="147">
        <f>ROUND((B23+B24+B25+B26),2)</f>
        <v>0</v>
      </c>
      <c r="C27" s="164">
        <f>ROUND((C23+C24+C25+C26),2)</f>
        <v>0</v>
      </c>
      <c r="D27" s="147">
        <f>ROUND((D23+D24+D25+D26),2)</f>
        <v>0</v>
      </c>
      <c r="E27" s="164">
        <f>ROUND((E23+E24+E25+E26),2)</f>
        <v>0</v>
      </c>
      <c r="F27" s="138"/>
    </row>
    <row r="28" spans="1:6" ht="14.4" x14ac:dyDescent="0.3">
      <c r="F28" s="135"/>
    </row>
    <row r="29" spans="1:6" ht="14.4" x14ac:dyDescent="0.3">
      <c r="A29" s="135"/>
      <c r="B29" s="140"/>
      <c r="C29" s="166"/>
      <c r="D29" s="140"/>
      <c r="E29" s="166"/>
      <c r="F29" s="135" t="s">
        <v>198</v>
      </c>
    </row>
  </sheetData>
  <sheetProtection algorithmName="SHA-512" hashValue="tjFGAYYY5pNwz00/pLJv0jJbRIjkj3Y7AKRRm+UXG1+kfbUHBGRiWAtQCbLZXgotqiPgzNYED3WNW9p7UOHhcA==" saltValue="jMb9u/ecCur/gKey+qm3Xg==" spinCount="100000" sheet="1" sort="0" autoFilter="0" pivotTables="0"/>
  <mergeCells count="8">
    <mergeCell ref="A22:E22"/>
    <mergeCell ref="A1:E1"/>
    <mergeCell ref="A7:E7"/>
    <mergeCell ref="A8:E8"/>
    <mergeCell ref="A14:E14"/>
    <mergeCell ref="A15:E15"/>
    <mergeCell ref="A21:E21"/>
    <mergeCell ref="C3:E3"/>
  </mergeCells>
  <conditionalFormatting sqref="B9:E12">
    <cfRule type="cellIs" dxfId="3" priority="8" operator="equal">
      <formula>""</formula>
    </cfRule>
  </conditionalFormatting>
  <conditionalFormatting sqref="B16:E19">
    <cfRule type="cellIs" dxfId="2" priority="3" operator="equal">
      <formula>""</formula>
    </cfRule>
  </conditionalFormatting>
  <conditionalFormatting sqref="B23:E26">
    <cfRule type="cellIs" dxfId="1" priority="2" operator="equal">
      <formula>""</formula>
    </cfRule>
  </conditionalFormatting>
  <conditionalFormatting sqref="C3">
    <cfRule type="cellIs" dxfId="0" priority="1" operator="equal">
      <formula>"Select"</formula>
    </cfRule>
  </conditionalFormatting>
  <dataValidations count="2">
    <dataValidation type="decimal" allowBlank="1" showInputMessage="1" showErrorMessage="1" errorTitle="Input Error" error="Please enter a numeric value between -99999999999999999 and 99999999999999999" sqref="E13 C27 E20 C13 C20 E27" xr:uid="{7C6F4710-524C-483F-A546-FBEDCE7F539B}">
      <formula1>-100000000000000000</formula1>
      <formula2>100000000000000000</formula2>
    </dataValidation>
    <dataValidation type="whole" allowBlank="1" showInputMessage="1" showErrorMessage="1" errorTitle="Input Error" error="Please enter a Whole Number between 0 and 99999999999999999" sqref="B9:B13 B23:B27 D16:D20 E9:E12 C16:C19 D9:D13 C9:C12 B16:B20 E16:E19 D23:D27 E23:E26 C23:C26" xr:uid="{8E1B15A2-575B-4BE8-BACE-61C8C362772A}">
      <formula1>0</formula1>
      <formula2>100000000000000000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General Information</vt:lpstr>
      <vt:lpstr>Assets</vt:lpstr>
      <vt:lpstr>Liabilities</vt:lpstr>
      <vt:lpstr>Other products</vt:lpstr>
      <vt:lpstr>Business Volumes</vt:lpstr>
      <vt:lpstr>Structured Deposits Report</vt:lpstr>
      <vt:lpstr>Off BS Exposure</vt:lpstr>
      <vt:lpstr>Nostro</vt:lpstr>
      <vt:lpstr>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2023-06-15T02:44:14Z</dcterms:created>
  <dcterms:modified xsi:type="dcterms:W3CDTF">2024-06-06T05:39:09Z</dcterms:modified>
</cp:coreProperties>
</file>